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nzdc02\Anguse$\My Documents\"/>
    </mc:Choice>
  </mc:AlternateContent>
  <xr:revisionPtr revIDLastSave="0" documentId="8_{5B2C37DB-BA42-40F9-A7AB-B69C0ED82F29}" xr6:coauthVersionLast="47" xr6:coauthVersionMax="47" xr10:uidLastSave="{00000000-0000-0000-0000-000000000000}"/>
  <bookViews>
    <workbookView xWindow="780" yWindow="780" windowWidth="21600" windowHeight="1125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37" i="1"/>
  <c r="C51"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51" i="1" s="1"/>
  <c r="F56" i="13"/>
  <c r="D37" i="1" s="1"/>
  <c r="F55" i="13"/>
  <c r="D22" i="1" s="1"/>
  <c r="C13" i="13"/>
  <c r="C12" i="13"/>
  <c r="C11" i="13"/>
  <c r="C16" i="13" l="1"/>
  <c r="C17" i="13"/>
  <c r="B5" i="4" l="1"/>
  <c r="B4" i="4"/>
  <c r="B5" i="3"/>
  <c r="B4" i="3"/>
  <c r="B5" i="2"/>
  <c r="B4" i="2"/>
  <c r="B5" i="1"/>
  <c r="B4" i="1"/>
  <c r="C15" i="13" l="1"/>
  <c r="F12" i="13" l="1"/>
  <c r="C25" i="4"/>
  <c r="F11" i="13" s="1"/>
  <c r="F13" i="13" l="1"/>
  <c r="B51" i="1"/>
  <c r="B17" i="13" s="1"/>
  <c r="B37" i="1"/>
  <c r="B16" i="13" s="1"/>
  <c r="B22" i="1"/>
  <c r="B15" i="13" s="1"/>
  <c r="B25" i="3" l="1"/>
  <c r="B13" i="13" s="1"/>
  <c r="B25" i="2"/>
  <c r="B12" i="13" s="1"/>
  <c r="B11" i="13" l="1"/>
  <c r="B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<sst xmlns="http://schemas.openxmlformats.org/spreadsheetml/2006/main" count="257" uniqueCount="181">
  <si>
    <t>Secretary and Chief Executive Expense Disclosures: A Guide for Agency Staff</t>
  </si>
  <si>
    <t>Please refer to the link below for guidance in helping you to complete the workbook</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</si>
  <si>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</si>
  <si>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</si>
  <si>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</si>
  <si>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</si>
  <si>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</si>
  <si>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</si>
  <si>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</si>
  <si>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</si>
  <si>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</si>
  <si>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</si>
  <si>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</si>
  <si>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</si>
  <si>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</si>
  <si>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</si>
  <si>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</si>
  <si>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</si>
  <si>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</si>
  <si>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</si>
  <si>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</si>
  <si>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</si>
  <si>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</si>
  <si>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</si>
  <si>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</si>
  <si>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</si>
  <si>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</si>
  <si>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</si>
  <si>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</si>
  <si>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</si>
  <si>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</si>
  <si>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</si>
  <si>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</si>
  <si>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</si>
  <si>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</si>
  <si>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</si>
  <si>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</si>
  <si>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</si>
  <si>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</si>
  <si>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</si>
  <si>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</si>
  <si>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</si>
  <si>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</si>
  <si>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</si>
  <si>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</si>
  <si>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</si>
  <si>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</si>
  <si>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</si>
  <si>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</si>
  <si>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</si>
  <si>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</si>
  <si>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</si>
  <si>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</si>
  <si>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</si>
  <si>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</si>
  <si>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</si>
  <si>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</si>
  <si>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</si>
  <si>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</si>
  <si>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</si>
  <si>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</si>
  <si>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</si>
  <si>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</si>
  <si>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</si>
  <si>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</si>
  <si>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</si>
  <si>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</si>
  <si>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</si>
  <si>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</si>
  <si>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</si>
  <si>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</si>
  <si>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</si>
  <si>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</si>
  <si>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</si>
  <si>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</si>
  <si>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</si>
  <si>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</si>
  <si>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</si>
  <si>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</si>
  <si>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</si>
  <si>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</si>
  <si>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</si>
  <si>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</si>
  <si>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</si>
  <si>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</si>
  <si>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</si>
  <si>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</si>
  <si>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</si>
  <si>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</si>
  <si>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</si>
  <si>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</si>
  <si>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</si>
  <si>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</si>
  <si>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</si>
  <si>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</si>
  <si>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</si>
  <si>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</si>
  <si>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</si>
  <si>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</si>
  <si>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</si>
  <si>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</si>
  <si>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</si>
  <si>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</si>
  <si>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</si>
  <si>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</si>
  <si>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</si>
  <si>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</si>
  <si>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</si>
  <si>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</si>
  <si>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</si>
  <si>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</si>
  <si>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</si>
  <si>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</si>
  <si>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</si>
  <si>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</si>
  <si>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</si>
  <si>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</si>
  <si>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</si>
  <si>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</si>
  <si>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</si>
  <si>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</si>
  <si>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</si>
  <si>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</si>
  <si>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</si>
  <si>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</si>
  <si>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</si>
  <si>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</si>
  <si>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</si>
  <si>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</si>
  <si>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</si>
  <si>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</si>
  <si>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</si>
  <si>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</si>
  <si>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</si>
  <si>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</si>
  <si>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</si>
  <si>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</si>
  <si>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</si>
  <si>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</si>
  <si>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</si>
  <si>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</si>
  <si>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</si>
  <si>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</si>
  <si>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</si>
  <si>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</si>
  <si>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</si>
  <si>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</si>
  <si>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</si>
  <si>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</si>
  <si>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</si>
  <si>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</si>
  <si>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</si>
  <si>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</si>
  <si>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</si>
  <si>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</si>
  <si>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</si>
  <si>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</si>
  <si>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</si>
  <si>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</si>
  <si>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</si>
  <si>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</si>
  <si>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</si>
  <si>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</si>
  <si>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</si>
  <si>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</si>
  <si>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</si>
  <si>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</si>
  <si>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Please complete this Excel workbook for your Chief Executive's gifts, benefits and expenses.</t>
  </si>
  <si>
    <t>https://www.publicservice.govt.nz/assets/DirectoryFile/Chief-executive-gifts-benefits-and-expenses-disclosures-A-guide-for-agency-staff.pdf</t>
  </si>
  <si>
    <t>Creative New Zealand</t>
  </si>
  <si>
    <t>Paula Carr</t>
  </si>
  <si>
    <t>Visiting Wellington office for meetings</t>
  </si>
  <si>
    <t>airfares</t>
  </si>
  <si>
    <t>Wellington</t>
  </si>
  <si>
    <t>accommodation</t>
  </si>
  <si>
    <t>meals</t>
  </si>
  <si>
    <t>Taxi</t>
  </si>
  <si>
    <t>Auckland</t>
  </si>
  <si>
    <t>6-8 May 2025</t>
  </si>
  <si>
    <t>Transport items from SLT Hui to Accommodation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</si>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</sst>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8"/>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5">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167" fontId="15" fillId="10" borderId="3" xfId="0" applyNumberFormat="1" applyFont="1" applyFill="1" applyBorder="1" applyAlignment="1" applyProtection="1">
      <alignment horizontal="righ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zoomScaleNormal="100" workbookViewId="0">
      <selection activeCell="B14" sqref="B14"/>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s="130" customFormat="1" ht="23.25" customHeight="1" x14ac:dyDescent="0.2">
      <c r="A2" s="132" t="s">
        <v>1</v>
      </c>
      <c r="B2" s="129"/>
    </row>
    <row r="3" spans="1:2" ht="33" customHeight="1" x14ac:dyDescent="0.2">
      <c r="A3" s="131" t="s">
        <v>168</v>
      </c>
    </row>
    <row r="4" spans="1:2" ht="23.25" customHeight="1" x14ac:dyDescent="0.2">
      <c r="A4" s="127" t="s">
        <v>2</v>
      </c>
    </row>
    <row r="5" spans="1:2" ht="23.25" customHeight="1" x14ac:dyDescent="0.2">
      <c r="A5" s="42" t="s">
        <v>3</v>
      </c>
    </row>
    <row r="6" spans="1:2" ht="17.25" customHeight="1" x14ac:dyDescent="0.2">
      <c r="A6" s="43" t="s">
        <v>4</v>
      </c>
    </row>
    <row r="7" spans="1:2" ht="17.25" customHeight="1" x14ac:dyDescent="0.2">
      <c r="A7" s="43" t="s">
        <v>5</v>
      </c>
    </row>
    <row r="8" spans="1:2" ht="23.25" customHeight="1" x14ac:dyDescent="0.2">
      <c r="A8" s="42" t="s">
        <v>6</v>
      </c>
      <c r="B8" s="68" t="s">
        <v>7</v>
      </c>
    </row>
    <row r="9" spans="1:2" ht="17.25" customHeight="1" x14ac:dyDescent="0.2">
      <c r="A9" s="44" t="s">
        <v>8</v>
      </c>
    </row>
    <row r="10" spans="1:2" ht="17.25" customHeight="1" x14ac:dyDescent="0.2">
      <c r="A10" s="43" t="s">
        <v>9</v>
      </c>
    </row>
    <row r="11" spans="1:2" ht="17.25" customHeight="1" x14ac:dyDescent="0.2">
      <c r="A11" s="43" t="s">
        <v>10</v>
      </c>
    </row>
    <row r="12" spans="1:2" ht="17.25" customHeight="1" x14ac:dyDescent="0.2">
      <c r="A12" s="45" t="s">
        <v>11</v>
      </c>
    </row>
    <row r="13" spans="1:2" ht="17.25" customHeight="1" x14ac:dyDescent="0.2">
      <c r="A13" s="43" t="s">
        <v>12</v>
      </c>
    </row>
    <row r="14" spans="1:2" ht="23.25" customHeight="1" x14ac:dyDescent="0.2">
      <c r="A14" s="42" t="s">
        <v>13</v>
      </c>
    </row>
    <row r="15" spans="1:2" ht="17.25" customHeight="1" x14ac:dyDescent="0.2">
      <c r="A15" s="45" t="s">
        <v>14</v>
      </c>
    </row>
    <row r="16" spans="1:2" ht="17.25" customHeight="1" x14ac:dyDescent="0.2">
      <c r="A16" s="45" t="s">
        <v>15</v>
      </c>
    </row>
    <row r="17" spans="1:1" ht="17.25" customHeight="1" x14ac:dyDescent="0.2">
      <c r="A17" s="64" t="s">
        <v>16</v>
      </c>
    </row>
    <row r="18" spans="1:1" ht="23.25" customHeight="1" x14ac:dyDescent="0.2">
      <c r="A18" s="42" t="s">
        <v>17</v>
      </c>
    </row>
    <row r="19" spans="1:1" ht="17.25" customHeight="1" x14ac:dyDescent="0.2">
      <c r="A19" s="46" t="s">
        <v>18</v>
      </c>
    </row>
    <row r="20" spans="1:1" ht="23.25" customHeight="1" x14ac:dyDescent="0.2">
      <c r="A20" s="42" t="s">
        <v>19</v>
      </c>
    </row>
    <row r="21" spans="1:1" ht="17.25" customHeight="1" x14ac:dyDescent="0.2">
      <c r="A21" s="47" t="s">
        <v>20</v>
      </c>
    </row>
    <row r="22" spans="1:1" ht="32.25" customHeight="1" x14ac:dyDescent="0.2">
      <c r="A22" s="45" t="s">
        <v>21</v>
      </c>
    </row>
    <row r="23" spans="1:1" ht="17.25" customHeight="1" x14ac:dyDescent="0.2">
      <c r="A23" s="47" t="s">
        <v>22</v>
      </c>
    </row>
    <row r="24" spans="1:1" ht="32.25" customHeight="1" x14ac:dyDescent="0.2">
      <c r="A24" s="45" t="s">
        <v>23</v>
      </c>
    </row>
    <row r="25" spans="1:1" ht="17.25" customHeight="1" x14ac:dyDescent="0.2">
      <c r="A25" s="47" t="s">
        <v>24</v>
      </c>
    </row>
    <row r="26" spans="1:1" ht="17.25" customHeight="1" x14ac:dyDescent="0.2">
      <c r="A26" s="45" t="s">
        <v>25</v>
      </c>
    </row>
    <row r="27" spans="1:1" ht="17.25" customHeight="1" x14ac:dyDescent="0.2">
      <c r="A27" s="47" t="s">
        <v>26</v>
      </c>
    </row>
    <row r="28" spans="1:1" ht="32.25" customHeight="1" x14ac:dyDescent="0.2">
      <c r="A28" s="45" t="s">
        <v>27</v>
      </c>
    </row>
    <row r="29" spans="1:1" ht="32.25" customHeight="1" x14ac:dyDescent="0.2">
      <c r="A29" s="44" t="s">
        <v>28</v>
      </c>
    </row>
    <row r="30" spans="1:1" ht="17.25" customHeight="1" x14ac:dyDescent="0.2">
      <c r="A30" s="47" t="s">
        <v>29</v>
      </c>
    </row>
    <row r="31" spans="1:1" ht="32.25" customHeight="1" x14ac:dyDescent="0.2">
      <c r="A31" s="45" t="s">
        <v>30</v>
      </c>
    </row>
    <row r="32" spans="1:1" ht="32.25" customHeight="1" x14ac:dyDescent="0.2">
      <c r="A32" s="45" t="s">
        <v>31</v>
      </c>
    </row>
    <row r="33" spans="1:1" ht="32.25" customHeight="1" x14ac:dyDescent="0.2">
      <c r="A33" s="45" t="s">
        <v>32</v>
      </c>
    </row>
    <row r="34" spans="1:1" ht="22.5" customHeight="1" x14ac:dyDescent="0.2">
      <c r="A34" s="42" t="s">
        <v>33</v>
      </c>
    </row>
    <row r="35" spans="1:1" ht="17.25" customHeight="1" x14ac:dyDescent="0.2">
      <c r="A35" s="48" t="s">
        <v>167</v>
      </c>
    </row>
    <row r="36" spans="1:1" ht="17.25" customHeight="1" x14ac:dyDescent="0.2">
      <c r="A36" s="48" t="s">
        <v>34</v>
      </c>
    </row>
    <row r="37" spans="1:1" ht="17.25" customHeight="1" x14ac:dyDescent="0.2">
      <c r="A37" s="46" t="s">
        <v>35</v>
      </c>
    </row>
    <row r="38" spans="1:1" ht="32.25" customHeight="1" x14ac:dyDescent="0.2">
      <c r="A38" s="46" t="s">
        <v>36</v>
      </c>
    </row>
    <row r="39" spans="1:1" ht="32.25" customHeight="1" x14ac:dyDescent="0.2">
      <c r="A39" s="46" t="s">
        <v>37</v>
      </c>
    </row>
    <row r="40" spans="1:1" ht="17.25" customHeight="1" x14ac:dyDescent="0.2">
      <c r="A40" s="49" t="s">
        <v>38</v>
      </c>
    </row>
    <row r="41" spans="1:1" ht="32.25" customHeight="1" x14ac:dyDescent="0.2">
      <c r="A41" s="45" t="s">
        <v>39</v>
      </c>
    </row>
    <row r="42" spans="1:1" ht="32.25" customHeight="1" x14ac:dyDescent="0.2">
      <c r="A42" s="45" t="s">
        <v>40</v>
      </c>
    </row>
    <row r="43" spans="1:1" ht="32.25" customHeight="1" x14ac:dyDescent="0.2">
      <c r="A43" s="46" t="s">
        <v>41</v>
      </c>
    </row>
    <row r="44" spans="1:1" ht="17.25" customHeight="1" x14ac:dyDescent="0.2">
      <c r="A44" s="46" t="s">
        <v>42</v>
      </c>
    </row>
    <row r="45" spans="1:1" x14ac:dyDescent="0.2">
      <c r="A45" s="46" t="s">
        <v>43</v>
      </c>
    </row>
    <row r="46" spans="1:1" ht="22.5" customHeight="1" x14ac:dyDescent="0.2">
      <c r="A46" s="42" t="s">
        <v>44</v>
      </c>
    </row>
    <row r="47" spans="1:1" ht="17.25" customHeight="1" x14ac:dyDescent="0.2">
      <c r="A47" s="50" t="s">
        <v>45</v>
      </c>
    </row>
    <row r="48" spans="1:1" ht="17.25" customHeight="1" x14ac:dyDescent="0.2">
      <c r="A48" s="64" t="s">
        <v>46</v>
      </c>
    </row>
    <row r="49" spans="1:1" ht="17.25" customHeight="1" x14ac:dyDescent="0.2">
      <c r="A49" s="128"/>
    </row>
    <row r="50" spans="1:1" x14ac:dyDescent="0.2"/>
    <row r="52" spans="1:1" hidden="1" x14ac:dyDescent="0.2">
      <c r="A52" s="51"/>
    </row>
    <row r="53" spans="1:1" x14ac:dyDescent="0.2"/>
    <row r="54" spans="1:1" x14ac:dyDescent="0.2"/>
    <row r="55" spans="1:1" x14ac:dyDescent="0.2"/>
    <row r="56" spans="1:1" x14ac:dyDescent="0.2"/>
    <row r="57" spans="1:1" x14ac:dyDescent="0.2"/>
    <row r="58" spans="1:1" x14ac:dyDescent="0.2"/>
    <row r="59" spans="1:1" x14ac:dyDescent="0.2"/>
    <row r="60" spans="1:1" x14ac:dyDescent="0.2"/>
    <row r="61" spans="1:1" x14ac:dyDescent="0.2"/>
    <row r="62" spans="1:1" x14ac:dyDescent="0.2"/>
    <row r="63" spans="1:1" x14ac:dyDescent="0.2"/>
    <row r="64" spans="1:1" x14ac:dyDescent="0.2"/>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6" sqref="B6:F6"/>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7" t="s">
        <v>47</v>
      </c>
      <c r="B1" s="137"/>
      <c r="C1" s="137"/>
      <c r="D1" s="137"/>
      <c r="E1" s="137"/>
      <c r="F1" s="137"/>
      <c r="G1" s="17"/>
      <c r="H1" s="17"/>
      <c r="I1" s="17"/>
      <c r="J1" s="17"/>
      <c r="K1" s="17"/>
    </row>
    <row r="2" spans="1:11" ht="21" customHeight="1" x14ac:dyDescent="0.2">
      <c r="A2" s="3" t="s">
        <v>48</v>
      </c>
      <c r="B2" s="138" t="s">
        <v>169</v>
      </c>
      <c r="C2" s="138"/>
      <c r="D2" s="138"/>
      <c r="E2" s="138"/>
      <c r="F2" s="138"/>
      <c r="G2" s="17"/>
      <c r="H2" s="17"/>
      <c r="I2" s="17"/>
      <c r="J2" s="17"/>
      <c r="K2" s="17"/>
    </row>
    <row r="3" spans="1:11" ht="15.75" x14ac:dyDescent="0.2">
      <c r="A3" s="3" t="s">
        <v>49</v>
      </c>
      <c r="B3" s="138" t="s">
        <v>170</v>
      </c>
      <c r="C3" s="138"/>
      <c r="D3" s="138"/>
      <c r="E3" s="138"/>
      <c r="F3" s="138"/>
      <c r="G3" s="17"/>
      <c r="H3" s="17"/>
      <c r="I3" s="17"/>
      <c r="J3" s="17"/>
      <c r="K3" s="17"/>
    </row>
    <row r="4" spans="1:11" ht="21" customHeight="1" x14ac:dyDescent="0.2">
      <c r="A4" s="3" t="s">
        <v>50</v>
      </c>
      <c r="B4" s="139">
        <v>45776</v>
      </c>
      <c r="C4" s="139"/>
      <c r="D4" s="139"/>
      <c r="E4" s="139"/>
      <c r="F4" s="139"/>
      <c r="G4" s="17"/>
      <c r="H4" s="17"/>
      <c r="I4" s="17"/>
      <c r="J4" s="17"/>
      <c r="K4" s="17"/>
    </row>
    <row r="5" spans="1:11" ht="21" customHeight="1" x14ac:dyDescent="0.2">
      <c r="A5" s="3" t="s">
        <v>51</v>
      </c>
      <c r="B5" s="139">
        <v>45788</v>
      </c>
      <c r="C5" s="139"/>
      <c r="D5" s="139"/>
      <c r="E5" s="139"/>
      <c r="F5" s="139"/>
      <c r="G5" s="17"/>
      <c r="H5" s="17"/>
      <c r="I5" s="17"/>
      <c r="J5" s="17"/>
      <c r="K5" s="17"/>
    </row>
    <row r="6" spans="1:11" ht="21" customHeight="1" x14ac:dyDescent="0.2">
      <c r="A6" s="3" t="s">
        <v>52</v>
      </c>
      <c r="B6" s="136" t="str">
        <f>IF(AND(Travel!B7&lt;&gt;A30,Hospitality!B7&lt;&gt;A30,'All other expenses'!B7&lt;&gt;A30,'Gifts and benefits'!B7&lt;&gt;A30),A31,IF(AND(Travel!B7=A30,Hospitality!B7=A30,'All other expenses'!B7=A30,'Gifts and benefits'!B7=A30),A33,A32))</f>
        <v>Data and totals have not yet been checked and confirmed for any sheet</v>
      </c>
      <c r="C6" s="136"/>
      <c r="D6" s="136"/>
      <c r="E6" s="136"/>
      <c r="F6" s="136"/>
      <c r="G6" s="23"/>
      <c r="H6" s="17"/>
      <c r="I6" s="17"/>
      <c r="J6" s="17"/>
      <c r="K6" s="17"/>
    </row>
    <row r="7" spans="1:11" ht="31.5" x14ac:dyDescent="0.2">
      <c r="A7" s="3" t="s">
        <v>53</v>
      </c>
      <c r="B7" s="135" t="s">
        <v>54</v>
      </c>
      <c r="C7" s="135"/>
      <c r="D7" s="135"/>
      <c r="E7" s="135"/>
      <c r="F7" s="135"/>
      <c r="G7" s="23"/>
      <c r="H7" s="17"/>
      <c r="I7" s="17"/>
      <c r="J7" s="17"/>
      <c r="K7" s="17"/>
    </row>
    <row r="8" spans="1:11" ht="25.5" customHeight="1" x14ac:dyDescent="0.2">
      <c r="A8" s="3" t="s">
        <v>55</v>
      </c>
      <c r="B8" s="135" t="s">
        <v>56</v>
      </c>
      <c r="C8" s="135"/>
      <c r="D8" s="135"/>
      <c r="E8" s="135"/>
      <c r="F8" s="135"/>
      <c r="G8" s="23"/>
      <c r="H8" s="17"/>
      <c r="I8" s="17"/>
      <c r="J8" s="17"/>
      <c r="K8" s="17"/>
    </row>
    <row r="9" spans="1:11" ht="66.75" customHeight="1" x14ac:dyDescent="0.2">
      <c r="A9" s="134" t="s">
        <v>57</v>
      </c>
      <c r="B9" s="134"/>
      <c r="C9" s="134"/>
      <c r="D9" s="134"/>
      <c r="E9" s="134"/>
      <c r="F9" s="134"/>
      <c r="G9" s="23"/>
      <c r="H9" s="17"/>
      <c r="I9" s="17"/>
      <c r="J9" s="17"/>
      <c r="K9" s="17"/>
    </row>
    <row r="10" spans="1:11" s="92" customFormat="1" ht="36" customHeight="1" x14ac:dyDescent="0.2">
      <c r="A10" s="86" t="s">
        <v>58</v>
      </c>
      <c r="B10" s="87" t="s">
        <v>59</v>
      </c>
      <c r="C10" s="87" t="s">
        <v>60</v>
      </c>
      <c r="D10" s="88"/>
      <c r="E10" s="89" t="s">
        <v>29</v>
      </c>
      <c r="F10" s="90" t="s">
        <v>61</v>
      </c>
      <c r="G10" s="91"/>
      <c r="H10" s="91"/>
      <c r="I10" s="91"/>
      <c r="J10" s="91"/>
      <c r="K10" s="91"/>
    </row>
    <row r="11" spans="1:11" ht="27.75" customHeight="1" x14ac:dyDescent="0.2">
      <c r="A11" s="8" t="s">
        <v>62</v>
      </c>
      <c r="B11" s="58">
        <f>B15+B16+B17</f>
        <v>1768.36</v>
      </c>
      <c r="C11" s="65" t="str">
        <f>IF(Travel!B6="",A34,Travel!B6)</f>
        <v>Figures exclude GST</v>
      </c>
      <c r="D11" s="6"/>
      <c r="E11" s="8" t="s">
        <v>63</v>
      </c>
      <c r="F11" s="33">
        <f>'Gifts and benefits'!C25</f>
        <v>0</v>
      </c>
      <c r="G11" s="29"/>
      <c r="H11" s="29"/>
      <c r="I11" s="29"/>
      <c r="J11" s="29"/>
      <c r="K11" s="29"/>
    </row>
    <row r="12" spans="1:11" ht="27.75" customHeight="1" x14ac:dyDescent="0.2">
      <c r="A12" s="8" t="s">
        <v>24</v>
      </c>
      <c r="B12" s="58">
        <f>Hospitality!B25</f>
        <v>0</v>
      </c>
      <c r="C12" s="65" t="str">
        <f>IF(Hospitality!B6="",A34,Hospitality!B6)</f>
        <v>Figures exclude GST</v>
      </c>
      <c r="D12" s="6"/>
      <c r="E12" s="8" t="s">
        <v>64</v>
      </c>
      <c r="F12" s="33">
        <f>'Gifts and benefits'!C26</f>
        <v>0</v>
      </c>
      <c r="G12" s="29"/>
      <c r="H12" s="29"/>
      <c r="I12" s="29"/>
      <c r="J12" s="29"/>
      <c r="K12" s="29"/>
    </row>
    <row r="13" spans="1:11" ht="27.75" customHeight="1" x14ac:dyDescent="0.2">
      <c r="A13" s="8" t="s">
        <v>65</v>
      </c>
      <c r="B13" s="58">
        <f>'All other expenses'!B25</f>
        <v>0</v>
      </c>
      <c r="C13" s="65" t="str">
        <f>IF('All other expenses'!B6="",A34,'All other expenses'!B6)</f>
        <v>Figures exclude GST</v>
      </c>
      <c r="D13" s="6"/>
      <c r="E13" s="8" t="s">
        <v>66</v>
      </c>
      <c r="F13" s="33">
        <f>'Gifts and benefits'!C27</f>
        <v>0</v>
      </c>
      <c r="G13" s="17"/>
      <c r="H13" s="17"/>
      <c r="I13" s="17"/>
      <c r="J13" s="17"/>
      <c r="K13" s="17"/>
    </row>
    <row r="14" spans="1:11" ht="12.75" customHeight="1" x14ac:dyDescent="0.2">
      <c r="A14" s="7"/>
      <c r="B14" s="59"/>
      <c r="C14" s="66"/>
      <c r="D14" s="34"/>
      <c r="E14" s="6"/>
      <c r="F14" s="35"/>
      <c r="G14" s="17"/>
      <c r="H14" s="17"/>
      <c r="I14" s="17"/>
      <c r="J14" s="17"/>
      <c r="K14" s="17"/>
    </row>
    <row r="15" spans="1:11" ht="27.75" customHeight="1" x14ac:dyDescent="0.2">
      <c r="A15" s="9" t="s">
        <v>67</v>
      </c>
      <c r="B15" s="60">
        <f>Travel!B22</f>
        <v>0</v>
      </c>
      <c r="C15" s="67" t="str">
        <f>C11</f>
        <v>Figures exclude GST</v>
      </c>
      <c r="D15" s="6"/>
      <c r="E15" s="6"/>
      <c r="F15" s="35"/>
      <c r="G15" s="17"/>
      <c r="H15" s="17"/>
      <c r="I15" s="17"/>
      <c r="J15" s="17"/>
      <c r="K15" s="17"/>
    </row>
    <row r="16" spans="1:11" ht="27.75" customHeight="1" x14ac:dyDescent="0.2">
      <c r="A16" s="9" t="s">
        <v>68</v>
      </c>
      <c r="B16" s="60">
        <f>Travel!B37</f>
        <v>1768.36</v>
      </c>
      <c r="C16" s="67" t="str">
        <f>C11</f>
        <v>Figures exclude GST</v>
      </c>
      <c r="D16" s="36"/>
      <c r="E16" s="6"/>
      <c r="F16" s="37"/>
      <c r="G16" s="17"/>
      <c r="H16" s="17"/>
      <c r="I16" s="17"/>
      <c r="J16" s="17"/>
      <c r="K16" s="17"/>
    </row>
    <row r="17" spans="1:11" ht="27.75" customHeight="1" x14ac:dyDescent="0.2">
      <c r="A17" s="9" t="s">
        <v>69</v>
      </c>
      <c r="B17" s="60">
        <f>Travel!B51</f>
        <v>0</v>
      </c>
      <c r="C17" s="67"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70</v>
      </c>
      <c r="B19" s="19"/>
      <c r="C19" s="17"/>
      <c r="D19" s="17"/>
      <c r="E19" s="17"/>
      <c r="F19" s="17"/>
      <c r="G19" s="17"/>
      <c r="H19" s="17"/>
      <c r="I19" s="17"/>
      <c r="J19" s="17"/>
      <c r="K19" s="17"/>
    </row>
    <row r="20" spans="1:11" x14ac:dyDescent="0.2">
      <c r="A20" s="20" t="s">
        <v>71</v>
      </c>
      <c r="D20" s="17"/>
      <c r="E20" s="17"/>
      <c r="F20" s="17"/>
      <c r="G20" s="17"/>
      <c r="H20" s="17"/>
      <c r="I20" s="17"/>
      <c r="J20" s="17"/>
      <c r="K20" s="17"/>
    </row>
    <row r="21" spans="1:11" ht="12.6" customHeight="1" x14ac:dyDescent="0.2">
      <c r="A21" s="20" t="s">
        <v>72</v>
      </c>
      <c r="D21" s="17"/>
      <c r="E21" s="17"/>
      <c r="F21" s="17"/>
      <c r="G21" s="17"/>
      <c r="H21" s="17"/>
      <c r="I21" s="17"/>
      <c r="J21" s="17"/>
      <c r="K21" s="17"/>
    </row>
    <row r="22" spans="1:11" ht="12.6" customHeight="1" x14ac:dyDescent="0.2">
      <c r="A22" s="20" t="s">
        <v>73</v>
      </c>
      <c r="D22" s="17"/>
      <c r="E22" s="17"/>
      <c r="F22" s="17"/>
      <c r="G22" s="17"/>
      <c r="H22" s="17"/>
      <c r="I22" s="17"/>
      <c r="J22" s="17"/>
      <c r="K22" s="17"/>
    </row>
    <row r="23" spans="1:11" ht="12.6" customHeight="1" x14ac:dyDescent="0.2">
      <c r="A23" s="20" t="s">
        <v>74</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75</v>
      </c>
      <c r="B25" s="13"/>
      <c r="C25" s="13"/>
      <c r="D25" s="13"/>
      <c r="E25" s="13"/>
      <c r="F25" s="13"/>
      <c r="G25" s="17"/>
      <c r="H25" s="17"/>
      <c r="I25" s="17"/>
      <c r="J25" s="17"/>
      <c r="K25" s="17"/>
    </row>
    <row r="26" spans="1:11" ht="12.75" hidden="1" customHeight="1" x14ac:dyDescent="0.2">
      <c r="A26" s="11" t="s">
        <v>76</v>
      </c>
      <c r="B26" s="4"/>
      <c r="C26" s="4"/>
      <c r="D26" s="11"/>
      <c r="E26" s="11"/>
      <c r="F26" s="11"/>
      <c r="G26" s="17"/>
      <c r="H26" s="17"/>
      <c r="I26" s="17"/>
      <c r="J26" s="17"/>
      <c r="K26" s="17"/>
    </row>
    <row r="27" spans="1:11" hidden="1" x14ac:dyDescent="0.2">
      <c r="A27" s="10" t="s">
        <v>77</v>
      </c>
      <c r="B27" s="10"/>
      <c r="C27" s="10"/>
      <c r="D27" s="10"/>
      <c r="E27" s="10"/>
      <c r="F27" s="10"/>
      <c r="G27" s="17"/>
      <c r="H27" s="17"/>
      <c r="I27" s="17"/>
      <c r="J27" s="17"/>
      <c r="K27" s="17"/>
    </row>
    <row r="28" spans="1:11" hidden="1" x14ac:dyDescent="0.2">
      <c r="A28" s="10" t="s">
        <v>78</v>
      </c>
      <c r="B28" s="10"/>
      <c r="C28" s="10"/>
      <c r="D28" s="10"/>
      <c r="E28" s="10"/>
      <c r="F28" s="10"/>
      <c r="G28" s="17"/>
      <c r="H28" s="17"/>
      <c r="I28" s="17"/>
      <c r="J28" s="17"/>
      <c r="K28" s="17"/>
    </row>
    <row r="29" spans="1:11" hidden="1" x14ac:dyDescent="0.2">
      <c r="A29" s="11" t="s">
        <v>79</v>
      </c>
      <c r="B29" s="11"/>
      <c r="C29" s="11"/>
      <c r="D29" s="11"/>
      <c r="E29" s="11"/>
      <c r="F29" s="11"/>
      <c r="G29" s="17"/>
      <c r="H29" s="17"/>
      <c r="I29" s="17"/>
      <c r="J29" s="17"/>
      <c r="K29" s="17"/>
    </row>
    <row r="30" spans="1:11" hidden="1" x14ac:dyDescent="0.2">
      <c r="A30" s="11" t="s">
        <v>80</v>
      </c>
      <c r="B30" s="11"/>
      <c r="C30" s="11"/>
      <c r="D30" s="11"/>
      <c r="E30" s="11"/>
      <c r="F30" s="11"/>
      <c r="G30" s="17"/>
      <c r="H30" s="17"/>
      <c r="I30" s="17"/>
      <c r="J30" s="17"/>
      <c r="K30" s="17"/>
    </row>
    <row r="31" spans="1:11" hidden="1" x14ac:dyDescent="0.2">
      <c r="A31" s="10" t="s">
        <v>81</v>
      </c>
      <c r="B31" s="10"/>
      <c r="C31" s="10"/>
      <c r="D31" s="10"/>
      <c r="E31" s="10"/>
      <c r="F31" s="10"/>
      <c r="G31" s="17"/>
      <c r="H31" s="17"/>
      <c r="I31" s="17"/>
      <c r="J31" s="17"/>
      <c r="K31" s="17"/>
    </row>
    <row r="32" spans="1:11" hidden="1" x14ac:dyDescent="0.2">
      <c r="A32" s="10" t="s">
        <v>82</v>
      </c>
      <c r="B32" s="10"/>
      <c r="C32" s="10"/>
      <c r="D32" s="10"/>
      <c r="E32" s="10"/>
      <c r="F32" s="10"/>
      <c r="G32" s="17"/>
      <c r="H32" s="17"/>
      <c r="I32" s="17"/>
      <c r="J32" s="17"/>
      <c r="K32" s="17"/>
    </row>
    <row r="33" spans="1:11" hidden="1" x14ac:dyDescent="0.2">
      <c r="A33" s="10" t="s">
        <v>83</v>
      </c>
      <c r="B33" s="10"/>
      <c r="C33" s="10"/>
      <c r="D33" s="10"/>
      <c r="E33" s="10"/>
      <c r="F33" s="10"/>
      <c r="G33" s="17"/>
      <c r="H33" s="17"/>
      <c r="I33" s="17"/>
      <c r="J33" s="17"/>
      <c r="K33" s="17"/>
    </row>
    <row r="34" spans="1:11" hidden="1" x14ac:dyDescent="0.2">
      <c r="A34" s="11" t="s">
        <v>84</v>
      </c>
      <c r="B34" s="11"/>
      <c r="C34" s="11"/>
      <c r="D34" s="11"/>
      <c r="E34" s="11"/>
      <c r="F34" s="11"/>
      <c r="G34" s="17"/>
      <c r="H34" s="17"/>
      <c r="I34" s="17"/>
      <c r="J34" s="17"/>
      <c r="K34" s="17"/>
    </row>
    <row r="35" spans="1:11" hidden="1" x14ac:dyDescent="0.2">
      <c r="A35" s="11" t="s">
        <v>85</v>
      </c>
      <c r="B35" s="11"/>
      <c r="C35" s="11"/>
      <c r="D35" s="11"/>
      <c r="E35" s="11"/>
      <c r="F35" s="11"/>
      <c r="G35" s="17"/>
      <c r="H35" s="17"/>
      <c r="I35" s="17"/>
      <c r="J35" s="17"/>
      <c r="K35" s="17"/>
    </row>
    <row r="36" spans="1:11" hidden="1" x14ac:dyDescent="0.2">
      <c r="A36" s="10" t="s">
        <v>54</v>
      </c>
      <c r="B36" s="62"/>
      <c r="C36" s="62"/>
      <c r="D36" s="62"/>
      <c r="E36" s="62"/>
      <c r="F36" s="62"/>
      <c r="G36" s="17"/>
      <c r="H36" s="17"/>
      <c r="I36" s="17"/>
      <c r="J36" s="17"/>
      <c r="K36" s="17"/>
    </row>
    <row r="37" spans="1:11" hidden="1" x14ac:dyDescent="0.2">
      <c r="A37" s="10" t="s">
        <v>86</v>
      </c>
      <c r="B37" s="62"/>
      <c r="C37" s="62"/>
      <c r="D37" s="62"/>
      <c r="E37" s="62"/>
      <c r="F37" s="62"/>
      <c r="G37" s="17"/>
      <c r="H37" s="17"/>
      <c r="I37" s="17"/>
      <c r="J37" s="17"/>
      <c r="K37" s="17"/>
    </row>
    <row r="38" spans="1:11" hidden="1" x14ac:dyDescent="0.2">
      <c r="A38" s="10" t="s">
        <v>56</v>
      </c>
      <c r="B38" s="62"/>
      <c r="C38" s="62"/>
      <c r="D38" s="62"/>
      <c r="E38" s="62"/>
      <c r="F38" s="62"/>
      <c r="G38" s="17"/>
      <c r="H38" s="17"/>
      <c r="I38" s="17"/>
      <c r="J38" s="17"/>
      <c r="K38" s="17"/>
    </row>
    <row r="39" spans="1:11" hidden="1" x14ac:dyDescent="0.2">
      <c r="A39" s="11" t="s">
        <v>87</v>
      </c>
      <c r="B39" s="4"/>
      <c r="C39" s="4"/>
      <c r="D39" s="4"/>
      <c r="E39" s="4"/>
      <c r="F39" s="4"/>
      <c r="G39" s="17"/>
      <c r="H39" s="17"/>
      <c r="I39" s="17"/>
      <c r="J39" s="17"/>
      <c r="K39" s="17"/>
    </row>
    <row r="40" spans="1:11" hidden="1" x14ac:dyDescent="0.2">
      <c r="A40" s="4" t="s">
        <v>88</v>
      </c>
      <c r="B40" s="4"/>
      <c r="C40" s="4"/>
      <c r="D40" s="4"/>
      <c r="E40" s="4"/>
      <c r="F40" s="4"/>
      <c r="G40" s="17"/>
      <c r="H40" s="17"/>
      <c r="I40" s="17"/>
      <c r="J40" s="17"/>
      <c r="K40" s="17"/>
    </row>
    <row r="41" spans="1:11" hidden="1" x14ac:dyDescent="0.2">
      <c r="A41" s="4" t="s">
        <v>89</v>
      </c>
      <c r="B41" s="4"/>
      <c r="C41" s="4"/>
      <c r="D41" s="4"/>
      <c r="E41" s="4"/>
      <c r="F41" s="4"/>
      <c r="G41" s="17"/>
      <c r="H41" s="17"/>
      <c r="I41" s="17"/>
      <c r="J41" s="17"/>
      <c r="K41" s="17"/>
    </row>
    <row r="42" spans="1:11" hidden="1" x14ac:dyDescent="0.2">
      <c r="A42" s="4" t="s">
        <v>90</v>
      </c>
      <c r="B42" s="4"/>
      <c r="C42" s="4"/>
      <c r="D42" s="4"/>
      <c r="E42" s="4"/>
      <c r="F42" s="4"/>
      <c r="G42" s="17"/>
      <c r="H42" s="17"/>
      <c r="I42" s="17"/>
      <c r="J42" s="17"/>
      <c r="K42" s="17"/>
    </row>
    <row r="43" spans="1:11" hidden="1" x14ac:dyDescent="0.2">
      <c r="A43" s="4" t="s">
        <v>91</v>
      </c>
      <c r="B43" s="4"/>
      <c r="C43" s="4"/>
      <c r="D43" s="4"/>
      <c r="E43" s="4"/>
      <c r="F43" s="4"/>
      <c r="G43" s="17"/>
      <c r="H43" s="17"/>
      <c r="I43" s="17"/>
      <c r="J43" s="17"/>
      <c r="K43" s="17"/>
    </row>
    <row r="44" spans="1:11" hidden="1" x14ac:dyDescent="0.2">
      <c r="A44" s="4" t="s">
        <v>92</v>
      </c>
      <c r="B44" s="4"/>
      <c r="C44" s="4"/>
      <c r="D44" s="4"/>
      <c r="E44" s="4"/>
      <c r="F44" s="4"/>
      <c r="G44" s="17"/>
      <c r="H44" s="17"/>
      <c r="I44" s="17"/>
      <c r="J44" s="17"/>
      <c r="K44" s="17"/>
    </row>
    <row r="45" spans="1:11" hidden="1" x14ac:dyDescent="0.2">
      <c r="A45" s="63" t="s">
        <v>93</v>
      </c>
      <c r="B45" s="62"/>
      <c r="C45" s="62"/>
      <c r="D45" s="62"/>
      <c r="E45" s="62"/>
      <c r="F45" s="62"/>
      <c r="G45" s="17"/>
      <c r="H45" s="17"/>
      <c r="I45" s="17"/>
      <c r="J45" s="17"/>
      <c r="K45" s="17"/>
    </row>
    <row r="46" spans="1:11" hidden="1" x14ac:dyDescent="0.2">
      <c r="A46" s="62" t="s">
        <v>94</v>
      </c>
      <c r="B46" s="62"/>
      <c r="C46" s="62"/>
      <c r="D46" s="62"/>
      <c r="E46" s="62"/>
      <c r="F46" s="62"/>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0" t="s">
        <v>95</v>
      </c>
      <c r="B48" s="62"/>
      <c r="C48" s="62"/>
      <c r="D48" s="62"/>
      <c r="E48" s="62"/>
      <c r="F48" s="62"/>
      <c r="G48" s="17"/>
      <c r="H48" s="17"/>
      <c r="I48" s="17"/>
      <c r="J48" s="17"/>
      <c r="K48" s="17"/>
    </row>
    <row r="49" spans="1:11" ht="25.5" hidden="1" x14ac:dyDescent="0.2">
      <c r="A49" s="80" t="s">
        <v>96</v>
      </c>
      <c r="B49" s="62"/>
      <c r="C49" s="62"/>
      <c r="D49" s="62"/>
      <c r="E49" s="62"/>
      <c r="F49" s="62"/>
      <c r="G49" s="17"/>
      <c r="H49" s="17"/>
      <c r="I49" s="17"/>
      <c r="J49" s="17"/>
      <c r="K49" s="17"/>
    </row>
    <row r="50" spans="1:11" ht="25.5" hidden="1" x14ac:dyDescent="0.2">
      <c r="A50" s="81" t="s">
        <v>97</v>
      </c>
      <c r="B50" s="4"/>
      <c r="C50" s="4"/>
      <c r="D50" s="4"/>
      <c r="E50" s="4"/>
      <c r="F50" s="4"/>
      <c r="G50" s="17"/>
      <c r="H50" s="17"/>
      <c r="I50" s="17"/>
      <c r="J50" s="17"/>
      <c r="K50" s="17"/>
    </row>
    <row r="51" spans="1:11" ht="25.5" hidden="1" x14ac:dyDescent="0.2">
      <c r="A51" s="81" t="s">
        <v>98</v>
      </c>
      <c r="B51" s="4"/>
      <c r="C51" s="4"/>
      <c r="D51" s="4"/>
      <c r="E51" s="4"/>
      <c r="F51" s="4"/>
      <c r="G51" s="17"/>
      <c r="H51" s="17"/>
      <c r="I51" s="17"/>
      <c r="J51" s="17"/>
      <c r="K51" s="17"/>
    </row>
    <row r="52" spans="1:11" ht="38.25" hidden="1" x14ac:dyDescent="0.2">
      <c r="A52" s="81" t="s">
        <v>99</v>
      </c>
      <c r="B52" s="73"/>
      <c r="C52" s="73"/>
      <c r="D52" s="73"/>
      <c r="E52" s="11"/>
      <c r="F52" s="11"/>
      <c r="G52" s="17"/>
      <c r="H52" s="17"/>
      <c r="I52" s="17"/>
      <c r="J52" s="17"/>
      <c r="K52" s="17"/>
    </row>
    <row r="53" spans="1:11" hidden="1" x14ac:dyDescent="0.2">
      <c r="A53" s="78" t="s">
        <v>100</v>
      </c>
      <c r="B53" s="72"/>
      <c r="C53" s="72"/>
      <c r="D53" s="72"/>
      <c r="E53" s="10"/>
      <c r="F53" s="10" t="b">
        <v>1</v>
      </c>
      <c r="G53" s="17"/>
      <c r="H53" s="17"/>
      <c r="I53" s="17"/>
      <c r="J53" s="17"/>
      <c r="K53" s="17"/>
    </row>
    <row r="54" spans="1:11" hidden="1" x14ac:dyDescent="0.2">
      <c r="A54" s="79" t="s">
        <v>101</v>
      </c>
      <c r="B54" s="78"/>
      <c r="C54" s="78"/>
      <c r="D54" s="78"/>
      <c r="E54" s="10"/>
      <c r="F54" s="10" t="b">
        <v>0</v>
      </c>
      <c r="G54" s="17"/>
      <c r="H54" s="17"/>
      <c r="I54" s="17"/>
      <c r="J54" s="17"/>
      <c r="K54" s="17"/>
    </row>
    <row r="55" spans="1:11" hidden="1" x14ac:dyDescent="0.2">
      <c r="A55" s="82"/>
      <c r="B55" s="74">
        <f>COUNT(Travel!B12:B21)</f>
        <v>0</v>
      </c>
      <c r="C55" s="74"/>
      <c r="D55" s="74">
        <f>COUNTIF(Travel!D12:D21,"*")</f>
        <v>0</v>
      </c>
      <c r="E55" s="75"/>
      <c r="F55" s="75" t="b">
        <f>MIN(B55,D55)=MAX(B55,D55)</f>
        <v>1</v>
      </c>
      <c r="G55" s="17"/>
      <c r="H55" s="17"/>
      <c r="I55" s="17"/>
      <c r="J55" s="17"/>
      <c r="K55" s="17"/>
    </row>
    <row r="56" spans="1:11" hidden="1" x14ac:dyDescent="0.2">
      <c r="A56" s="82" t="s">
        <v>102</v>
      </c>
      <c r="B56" s="74">
        <f>COUNT(Travel!B26:B36)</f>
        <v>8</v>
      </c>
      <c r="C56" s="74"/>
      <c r="D56" s="74">
        <f>COUNTIF(Travel!D26:D36,"*")</f>
        <v>8</v>
      </c>
      <c r="E56" s="75"/>
      <c r="F56" s="75" t="b">
        <f>MIN(B56,D56)=MAX(B56,D56)</f>
        <v>1</v>
      </c>
    </row>
    <row r="57" spans="1:11" hidden="1" x14ac:dyDescent="0.2">
      <c r="A57" s="83"/>
      <c r="B57" s="74">
        <f>COUNT(Travel!B41:B50)</f>
        <v>0</v>
      </c>
      <c r="C57" s="74"/>
      <c r="D57" s="74">
        <f>COUNTIF(Travel!D41:D50,"*")</f>
        <v>0</v>
      </c>
      <c r="E57" s="75"/>
      <c r="F57" s="75" t="b">
        <f>MIN(B57,D57)=MAX(B57,D57)</f>
        <v>1</v>
      </c>
    </row>
    <row r="58" spans="1:11" hidden="1" x14ac:dyDescent="0.2">
      <c r="A58" s="84" t="s">
        <v>103</v>
      </c>
      <c r="B58" s="76">
        <f>COUNT(Hospitality!B11:B24)</f>
        <v>0</v>
      </c>
      <c r="C58" s="76"/>
      <c r="D58" s="76">
        <f>COUNTIF(Hospitality!D11:D24,"*")</f>
        <v>0</v>
      </c>
      <c r="E58" s="77"/>
      <c r="F58" s="77" t="b">
        <f>MIN(B58,D58)=MAX(B58,D58)</f>
        <v>1</v>
      </c>
    </row>
    <row r="59" spans="1:11" hidden="1" x14ac:dyDescent="0.2">
      <c r="A59" s="85" t="s">
        <v>104</v>
      </c>
      <c r="B59" s="75">
        <f>COUNT('All other expenses'!B11:B24)</f>
        <v>0</v>
      </c>
      <c r="C59" s="75"/>
      <c r="D59" s="75">
        <f>COUNTIF('All other expenses'!D11:D24,"*")</f>
        <v>0</v>
      </c>
      <c r="E59" s="75"/>
      <c r="F59" s="75" t="b">
        <f>MIN(B59,D59)=MAX(B59,D59)</f>
        <v>1</v>
      </c>
    </row>
    <row r="60" spans="1:11" hidden="1" x14ac:dyDescent="0.2">
      <c r="A60" s="84" t="s">
        <v>105</v>
      </c>
      <c r="B60" s="76">
        <f>COUNTIF('Gifts and benefits'!B11:B24,"*")</f>
        <v>0</v>
      </c>
      <c r="C60" s="76">
        <f>COUNTIF('Gifts and benefits'!C11:C24,"*")</f>
        <v>0</v>
      </c>
      <c r="D60" s="76"/>
      <c r="E60" s="76">
        <f>COUNTA('Gifts and benefits'!E11:E24)</f>
        <v>0</v>
      </c>
      <c r="F60" s="77"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8"/>
  <sheetViews>
    <sheetView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2" t="s">
        <v>106</v>
      </c>
      <c r="B1" s="142"/>
      <c r="C1" s="142"/>
      <c r="D1" s="142"/>
      <c r="E1" s="142"/>
      <c r="F1" s="17"/>
    </row>
    <row r="2" spans="1:6" ht="21" customHeight="1" x14ac:dyDescent="0.2">
      <c r="A2" s="3" t="s">
        <v>107</v>
      </c>
      <c r="B2" s="140" t="str">
        <f>'Summary and sign-off'!B2:F2</f>
        <v>Creative New Zealand</v>
      </c>
      <c r="C2" s="140"/>
      <c r="D2" s="140"/>
      <c r="E2" s="140"/>
      <c r="F2" s="17"/>
    </row>
    <row r="3" spans="1:6" ht="31.5" x14ac:dyDescent="0.2">
      <c r="A3" s="3" t="s">
        <v>108</v>
      </c>
      <c r="B3" s="140" t="str">
        <f>'Summary and sign-off'!B3:F3</f>
        <v>Paula Carr</v>
      </c>
      <c r="C3" s="140"/>
      <c r="D3" s="140"/>
      <c r="E3" s="140"/>
      <c r="F3" s="17"/>
    </row>
    <row r="4" spans="1:6" ht="21" customHeight="1" x14ac:dyDescent="0.2">
      <c r="A4" s="3" t="s">
        <v>109</v>
      </c>
      <c r="B4" s="140">
        <f>'Summary and sign-off'!B4:F4</f>
        <v>45776</v>
      </c>
      <c r="C4" s="140"/>
      <c r="D4" s="140"/>
      <c r="E4" s="140"/>
      <c r="F4" s="17"/>
    </row>
    <row r="5" spans="1:6" ht="21" customHeight="1" x14ac:dyDescent="0.2">
      <c r="A5" s="3" t="s">
        <v>110</v>
      </c>
      <c r="B5" s="140">
        <f>'Summary and sign-off'!B5:F5</f>
        <v>45788</v>
      </c>
      <c r="C5" s="140"/>
      <c r="D5" s="140"/>
      <c r="E5" s="140"/>
      <c r="F5" s="17"/>
    </row>
    <row r="6" spans="1:6" ht="21" customHeight="1" x14ac:dyDescent="0.2">
      <c r="A6" s="3" t="s">
        <v>111</v>
      </c>
      <c r="B6" s="135" t="s">
        <v>78</v>
      </c>
      <c r="C6" s="135"/>
      <c r="D6" s="135"/>
      <c r="E6" s="135"/>
      <c r="F6" s="17"/>
    </row>
    <row r="7" spans="1:6" ht="21" customHeight="1" x14ac:dyDescent="0.2">
      <c r="A7" s="3" t="s">
        <v>52</v>
      </c>
      <c r="B7" s="135"/>
      <c r="C7" s="135"/>
      <c r="D7" s="135"/>
      <c r="E7" s="135"/>
      <c r="F7" s="17"/>
    </row>
    <row r="8" spans="1:6" ht="36" customHeight="1" x14ac:dyDescent="0.2">
      <c r="A8" s="144" t="s">
        <v>112</v>
      </c>
      <c r="B8" s="145"/>
      <c r="C8" s="145"/>
      <c r="D8" s="145"/>
      <c r="E8" s="145"/>
      <c r="F8" s="19"/>
    </row>
    <row r="9" spans="1:6" ht="36" customHeight="1" x14ac:dyDescent="0.2">
      <c r="A9" s="146" t="s">
        <v>113</v>
      </c>
      <c r="B9" s="147"/>
      <c r="C9" s="147"/>
      <c r="D9" s="147"/>
      <c r="E9" s="147"/>
      <c r="F9" s="19"/>
    </row>
    <row r="10" spans="1:6" ht="24.75" customHeight="1" x14ac:dyDescent="0.2">
      <c r="A10" s="143" t="s">
        <v>114</v>
      </c>
      <c r="B10" s="148"/>
      <c r="C10" s="143"/>
      <c r="D10" s="143"/>
      <c r="E10" s="143"/>
      <c r="F10" s="29"/>
    </row>
    <row r="11" spans="1:6" ht="28.5" customHeight="1" x14ac:dyDescent="0.2">
      <c r="A11" s="24" t="s">
        <v>115</v>
      </c>
      <c r="B11" s="24" t="s">
        <v>116</v>
      </c>
      <c r="C11" s="24" t="s">
        <v>117</v>
      </c>
      <c r="D11" s="24" t="s">
        <v>118</v>
      </c>
      <c r="E11" s="24" t="s">
        <v>119</v>
      </c>
      <c r="F11" s="30"/>
    </row>
    <row r="12" spans="1:6" s="2" customFormat="1" x14ac:dyDescent="0.2">
      <c r="A12" s="115"/>
      <c r="B12" s="116"/>
      <c r="C12" s="117" t="s">
        <v>180</v>
      </c>
      <c r="D12" s="117"/>
      <c r="E12" s="118"/>
      <c r="F12" s="1"/>
    </row>
    <row r="13" spans="1:6" s="2" customFormat="1" x14ac:dyDescent="0.2">
      <c r="A13" s="115"/>
      <c r="B13" s="116"/>
      <c r="C13" s="117"/>
      <c r="D13" s="117"/>
      <c r="E13" s="118"/>
      <c r="F13" s="1"/>
    </row>
    <row r="14" spans="1:6" s="2" customFormat="1" x14ac:dyDescent="0.2">
      <c r="A14" s="115"/>
      <c r="B14" s="116"/>
      <c r="C14" s="117"/>
      <c r="D14" s="117"/>
      <c r="E14" s="118"/>
      <c r="F14" s="1"/>
    </row>
    <row r="15" spans="1:6" s="2" customFormat="1" x14ac:dyDescent="0.2">
      <c r="A15" s="115"/>
      <c r="B15" s="116"/>
      <c r="C15" s="117"/>
      <c r="D15" s="117"/>
      <c r="E15" s="118"/>
      <c r="F15" s="1"/>
    </row>
    <row r="16" spans="1:6" s="2" customFormat="1" x14ac:dyDescent="0.2">
      <c r="A16" s="115"/>
      <c r="B16" s="116"/>
      <c r="C16" s="117"/>
      <c r="D16" s="117"/>
      <c r="E16" s="118"/>
      <c r="F16" s="1"/>
    </row>
    <row r="17" spans="1:6" s="2" customFormat="1" x14ac:dyDescent="0.2">
      <c r="A17" s="115"/>
      <c r="B17" s="116"/>
      <c r="C17" s="117"/>
      <c r="D17" s="117"/>
      <c r="E17" s="118"/>
      <c r="F17" s="1"/>
    </row>
    <row r="18" spans="1:6" s="2" customFormat="1" ht="12.75" customHeight="1" x14ac:dyDescent="0.2">
      <c r="A18" s="115"/>
      <c r="B18" s="116"/>
      <c r="C18" s="117"/>
      <c r="D18" s="117"/>
      <c r="E18" s="118"/>
      <c r="F18" s="1"/>
    </row>
    <row r="19" spans="1:6" s="2" customFormat="1" x14ac:dyDescent="0.2">
      <c r="A19" s="119"/>
      <c r="B19" s="116"/>
      <c r="C19" s="117"/>
      <c r="D19" s="117"/>
      <c r="E19" s="118"/>
      <c r="F19" s="1"/>
    </row>
    <row r="20" spans="1:6" s="2" customFormat="1" x14ac:dyDescent="0.2">
      <c r="A20" s="119"/>
      <c r="B20" s="116"/>
      <c r="C20" s="117"/>
      <c r="D20" s="117"/>
      <c r="E20" s="118"/>
      <c r="F20" s="1"/>
    </row>
    <row r="21" spans="1:6" s="2" customFormat="1" hidden="1" x14ac:dyDescent="0.2">
      <c r="A21" s="102"/>
      <c r="B21" s="103"/>
      <c r="C21" s="104"/>
      <c r="D21" s="104"/>
      <c r="E21" s="105"/>
      <c r="F21" s="1"/>
    </row>
    <row r="22" spans="1:6" ht="19.5" customHeight="1" x14ac:dyDescent="0.2">
      <c r="A22" s="70" t="s">
        <v>120</v>
      </c>
      <c r="B22" s="71">
        <f>SUM(B12:B21)</f>
        <v>0</v>
      </c>
      <c r="C22" s="126" t="str">
        <f>IF(SUBTOTAL(3,B12:B21)=SUBTOTAL(103,B12:B21),'Summary and sign-off'!$A$48,'Summary and sign-off'!$A$49)</f>
        <v>Check - there are no hidden rows with data</v>
      </c>
      <c r="D22" s="141" t="str">
        <f>IF('Summary and sign-off'!F55='Summary and sign-off'!F54,'Summary and sign-off'!A51,'Summary and sign-off'!A50)</f>
        <v>Check - each entry provides sufficient information</v>
      </c>
      <c r="E22" s="141"/>
      <c r="F22" s="17"/>
    </row>
    <row r="23" spans="1:6" ht="10.5" customHeight="1" x14ac:dyDescent="0.2">
      <c r="A23" s="17"/>
      <c r="B23" s="19"/>
      <c r="C23" s="17"/>
      <c r="D23" s="17"/>
      <c r="E23" s="17"/>
      <c r="F23" s="17"/>
    </row>
    <row r="24" spans="1:6" ht="24.75" customHeight="1" x14ac:dyDescent="0.2">
      <c r="A24" s="143" t="s">
        <v>121</v>
      </c>
      <c r="B24" s="143"/>
      <c r="C24" s="143"/>
      <c r="D24" s="143"/>
      <c r="E24" s="143"/>
      <c r="F24" s="29"/>
    </row>
    <row r="25" spans="1:6" ht="32.450000000000003" customHeight="1" x14ac:dyDescent="0.2">
      <c r="A25" s="24" t="s">
        <v>115</v>
      </c>
      <c r="B25" s="24" t="s">
        <v>59</v>
      </c>
      <c r="C25" s="24" t="s">
        <v>122</v>
      </c>
      <c r="D25" s="24" t="s">
        <v>118</v>
      </c>
      <c r="E25" s="24" t="s">
        <v>119</v>
      </c>
      <c r="F25" s="30"/>
    </row>
    <row r="26" spans="1:6" s="2" customFormat="1" x14ac:dyDescent="0.2">
      <c r="A26" s="115">
        <v>45782</v>
      </c>
      <c r="B26" s="116">
        <v>7.07</v>
      </c>
      <c r="C26" s="117" t="s">
        <v>179</v>
      </c>
      <c r="D26" s="117" t="s">
        <v>176</v>
      </c>
      <c r="E26" s="118" t="s">
        <v>177</v>
      </c>
      <c r="F26" s="1"/>
    </row>
    <row r="27" spans="1:6" s="2" customFormat="1" x14ac:dyDescent="0.2">
      <c r="A27" s="133" t="s">
        <v>178</v>
      </c>
      <c r="B27" s="116">
        <v>90.87</v>
      </c>
      <c r="C27" s="117" t="s">
        <v>171</v>
      </c>
      <c r="D27" s="117" t="s">
        <v>176</v>
      </c>
      <c r="E27" s="118" t="s">
        <v>177</v>
      </c>
      <c r="F27" s="1"/>
    </row>
    <row r="28" spans="1:6" s="2" customFormat="1" x14ac:dyDescent="0.2">
      <c r="A28" s="133" t="s">
        <v>178</v>
      </c>
      <c r="B28" s="116">
        <v>1084.49</v>
      </c>
      <c r="C28" s="117" t="s">
        <v>171</v>
      </c>
      <c r="D28" s="117" t="s">
        <v>172</v>
      </c>
      <c r="E28" s="118" t="s">
        <v>173</v>
      </c>
      <c r="F28" s="1"/>
    </row>
    <row r="29" spans="1:6" s="2" customFormat="1" x14ac:dyDescent="0.2">
      <c r="A29" s="133" t="s">
        <v>178</v>
      </c>
      <c r="B29" s="116">
        <v>50.6</v>
      </c>
      <c r="C29" s="117" t="s">
        <v>171</v>
      </c>
      <c r="D29" s="117" t="s">
        <v>176</v>
      </c>
      <c r="E29" s="118" t="s">
        <v>173</v>
      </c>
      <c r="F29" s="1"/>
    </row>
    <row r="30" spans="1:6" s="2" customFormat="1" x14ac:dyDescent="0.2">
      <c r="A30" s="133" t="s">
        <v>178</v>
      </c>
      <c r="B30" s="116">
        <v>345.34</v>
      </c>
      <c r="C30" s="117" t="s">
        <v>171</v>
      </c>
      <c r="D30" s="117" t="s">
        <v>174</v>
      </c>
      <c r="E30" s="118" t="s">
        <v>173</v>
      </c>
      <c r="F30" s="1"/>
    </row>
    <row r="31" spans="1:6" s="2" customFormat="1" x14ac:dyDescent="0.2">
      <c r="A31" s="133" t="s">
        <v>178</v>
      </c>
      <c r="B31" s="116">
        <v>37.99</v>
      </c>
      <c r="C31" s="117" t="s">
        <v>171</v>
      </c>
      <c r="D31" s="117" t="s">
        <v>175</v>
      </c>
      <c r="E31" s="118" t="s">
        <v>173</v>
      </c>
      <c r="F31" s="1"/>
    </row>
    <row r="32" spans="1:6" s="2" customFormat="1" x14ac:dyDescent="0.2">
      <c r="A32" s="133" t="s">
        <v>178</v>
      </c>
      <c r="B32" s="116">
        <v>54.43</v>
      </c>
      <c r="C32" s="117" t="s">
        <v>171</v>
      </c>
      <c r="D32" s="117" t="s">
        <v>176</v>
      </c>
      <c r="E32" s="118" t="s">
        <v>173</v>
      </c>
      <c r="F32" s="1"/>
    </row>
    <row r="33" spans="1:6" s="2" customFormat="1" x14ac:dyDescent="0.2">
      <c r="A33" s="133" t="s">
        <v>178</v>
      </c>
      <c r="B33" s="116">
        <v>97.57</v>
      </c>
      <c r="C33" s="117" t="s">
        <v>171</v>
      </c>
      <c r="D33" s="117" t="s">
        <v>176</v>
      </c>
      <c r="E33" s="118" t="s">
        <v>177</v>
      </c>
      <c r="F33" s="1"/>
    </row>
    <row r="34" spans="1:6" s="2" customFormat="1" x14ac:dyDescent="0.2">
      <c r="A34" s="115"/>
      <c r="B34" s="116"/>
      <c r="C34" s="117"/>
      <c r="D34" s="117"/>
      <c r="E34" s="118"/>
      <c r="F34" s="1"/>
    </row>
    <row r="35" spans="1:6" s="2" customFormat="1" x14ac:dyDescent="0.2">
      <c r="A35" s="115"/>
      <c r="B35" s="116"/>
      <c r="C35" s="117"/>
      <c r="D35" s="117"/>
      <c r="E35" s="118"/>
      <c r="F35" s="1"/>
    </row>
    <row r="36" spans="1:6" s="2" customFormat="1" hidden="1" x14ac:dyDescent="0.2">
      <c r="A36" s="106"/>
      <c r="B36" s="107"/>
      <c r="C36" s="108"/>
      <c r="D36" s="108"/>
      <c r="E36" s="109"/>
      <c r="F36" s="1"/>
    </row>
    <row r="37" spans="1:6" ht="19.5" customHeight="1" x14ac:dyDescent="0.2">
      <c r="A37" s="70" t="s">
        <v>123</v>
      </c>
      <c r="B37" s="71">
        <f>SUM(B26:B36)</f>
        <v>1768.36</v>
      </c>
      <c r="C37" s="126" t="str">
        <f>IF(SUBTOTAL(3,B26:B36)=SUBTOTAL(103,B26:B36),'Summary and sign-off'!$A$48,'Summary and sign-off'!$A$49)</f>
        <v>Check - there are no hidden rows with data</v>
      </c>
      <c r="D37" s="141" t="str">
        <f>IF('Summary and sign-off'!F56='Summary and sign-off'!F54,'Summary and sign-off'!A51,'Summary and sign-off'!A50)</f>
        <v>Check - each entry provides sufficient information</v>
      </c>
      <c r="E37" s="141"/>
      <c r="F37" s="17"/>
    </row>
    <row r="38" spans="1:6" ht="10.5" customHeight="1" x14ac:dyDescent="0.2">
      <c r="A38" s="17"/>
      <c r="B38" s="19"/>
      <c r="C38" s="17"/>
      <c r="D38" s="17"/>
      <c r="E38" s="17"/>
      <c r="F38" s="17"/>
    </row>
    <row r="39" spans="1:6" ht="24.75" customHeight="1" x14ac:dyDescent="0.2">
      <c r="A39" s="143" t="s">
        <v>124</v>
      </c>
      <c r="B39" s="143"/>
      <c r="C39" s="143"/>
      <c r="D39" s="143"/>
      <c r="E39" s="143"/>
      <c r="F39" s="17"/>
    </row>
    <row r="40" spans="1:6" ht="27" customHeight="1" x14ac:dyDescent="0.2">
      <c r="A40" s="24" t="s">
        <v>115</v>
      </c>
      <c r="B40" s="24" t="s">
        <v>59</v>
      </c>
      <c r="C40" s="24" t="s">
        <v>125</v>
      </c>
      <c r="D40" s="24" t="s">
        <v>126</v>
      </c>
      <c r="E40" s="24" t="s">
        <v>119</v>
      </c>
      <c r="F40" s="28"/>
    </row>
    <row r="41" spans="1:6" s="2" customFormat="1" x14ac:dyDescent="0.2">
      <c r="A41" s="115"/>
      <c r="B41" s="116"/>
      <c r="C41" s="117"/>
      <c r="D41" s="117"/>
      <c r="E41" s="118"/>
      <c r="F41" s="1"/>
    </row>
    <row r="42" spans="1:6" s="2" customFormat="1" x14ac:dyDescent="0.2">
      <c r="A42" s="115"/>
      <c r="B42" s="116"/>
      <c r="C42" s="117"/>
      <c r="D42" s="117"/>
      <c r="E42" s="118"/>
      <c r="F42" s="1"/>
    </row>
    <row r="43" spans="1:6" s="2" customFormat="1" x14ac:dyDescent="0.2">
      <c r="A43" s="115"/>
      <c r="B43" s="116"/>
      <c r="C43" s="117"/>
      <c r="D43" s="117"/>
      <c r="E43" s="118"/>
      <c r="F43" s="1"/>
    </row>
    <row r="44" spans="1:6" s="2" customFormat="1" x14ac:dyDescent="0.2">
      <c r="A44" s="115"/>
      <c r="B44" s="116"/>
      <c r="C44" s="117"/>
      <c r="D44" s="117"/>
      <c r="E44" s="118"/>
      <c r="F44" s="1"/>
    </row>
    <row r="45" spans="1:6" s="2" customFormat="1" x14ac:dyDescent="0.2">
      <c r="A45" s="115"/>
      <c r="B45" s="116"/>
      <c r="C45" s="117"/>
      <c r="D45" s="117"/>
      <c r="E45" s="118"/>
      <c r="F45" s="1"/>
    </row>
    <row r="46" spans="1:6" s="2" customFormat="1" x14ac:dyDescent="0.2">
      <c r="A46" s="115"/>
      <c r="B46" s="116"/>
      <c r="C46" s="117"/>
      <c r="D46" s="117"/>
      <c r="E46" s="118"/>
      <c r="F46" s="1"/>
    </row>
    <row r="47" spans="1:6" s="2" customFormat="1" x14ac:dyDescent="0.2">
      <c r="A47" s="115"/>
      <c r="B47" s="116"/>
      <c r="C47" s="117"/>
      <c r="D47" s="117"/>
      <c r="E47" s="118"/>
      <c r="F47" s="1"/>
    </row>
    <row r="48" spans="1:6" s="2" customFormat="1" x14ac:dyDescent="0.2">
      <c r="A48" s="115"/>
      <c r="B48" s="116"/>
      <c r="C48" s="117"/>
      <c r="D48" s="117"/>
      <c r="E48" s="118"/>
      <c r="F48" s="1"/>
    </row>
    <row r="49" spans="1:6" s="2" customFormat="1" x14ac:dyDescent="0.2">
      <c r="A49" s="115"/>
      <c r="B49" s="116"/>
      <c r="C49" s="117"/>
      <c r="D49" s="117"/>
      <c r="E49" s="118"/>
      <c r="F49" s="1"/>
    </row>
    <row r="50" spans="1:6" s="2" customFormat="1" hidden="1" x14ac:dyDescent="0.2">
      <c r="A50" s="93"/>
      <c r="B50" s="94"/>
      <c r="C50" s="95"/>
      <c r="D50" s="95"/>
      <c r="E50" s="96"/>
      <c r="F50" s="1"/>
    </row>
    <row r="51" spans="1:6" ht="19.5" customHeight="1" x14ac:dyDescent="0.2">
      <c r="A51" s="70" t="s">
        <v>127</v>
      </c>
      <c r="B51" s="71">
        <f>SUM(B41:B50)</f>
        <v>0</v>
      </c>
      <c r="C51" s="126" t="str">
        <f>IF(SUBTOTAL(3,B41:B50)=SUBTOTAL(103,B41:B50),'Summary and sign-off'!$A$48,'Summary and sign-off'!$A$49)</f>
        <v>Check - there are no hidden rows with data</v>
      </c>
      <c r="D51" s="141" t="str">
        <f>IF('Summary and sign-off'!F57='Summary and sign-off'!F54,'Summary and sign-off'!A51,'Summary and sign-off'!A50)</f>
        <v>Check - each entry provides sufficient information</v>
      </c>
      <c r="E51" s="141"/>
      <c r="F51" s="17"/>
    </row>
    <row r="52" spans="1:6" ht="10.5" customHeight="1" x14ac:dyDescent="0.2">
      <c r="A52" s="17"/>
      <c r="B52" s="56"/>
      <c r="C52" s="19"/>
      <c r="D52" s="17"/>
      <c r="E52" s="17"/>
      <c r="F52" s="17"/>
    </row>
    <row r="53" spans="1:6" ht="34.5" customHeight="1" x14ac:dyDescent="0.2">
      <c r="A53" s="31" t="s">
        <v>128</v>
      </c>
      <c r="B53" s="57">
        <f>B22+B37+B51</f>
        <v>1768.36</v>
      </c>
      <c r="C53" s="32"/>
      <c r="D53" s="32"/>
      <c r="E53" s="32"/>
      <c r="F53" s="17"/>
    </row>
    <row r="54" spans="1:6" x14ac:dyDescent="0.2">
      <c r="A54" s="17"/>
      <c r="B54" s="19"/>
      <c r="C54" s="17"/>
      <c r="D54" s="17"/>
      <c r="E54" s="17"/>
      <c r="F54" s="17"/>
    </row>
    <row r="55" spans="1:6" x14ac:dyDescent="0.2">
      <c r="A55" s="18" t="s">
        <v>70</v>
      </c>
      <c r="B55" s="19"/>
      <c r="C55" s="17"/>
      <c r="D55" s="17"/>
      <c r="E55" s="17"/>
      <c r="F55" s="17"/>
    </row>
    <row r="56" spans="1:6" ht="12.6" customHeight="1" x14ac:dyDescent="0.2">
      <c r="A56" s="20" t="s">
        <v>129</v>
      </c>
      <c r="F56" s="17"/>
    </row>
    <row r="57" spans="1:6" ht="12.95" customHeight="1" x14ac:dyDescent="0.2">
      <c r="A57" s="20" t="s">
        <v>130</v>
      </c>
      <c r="B57" s="17"/>
      <c r="D57" s="17"/>
      <c r="F57" s="17"/>
    </row>
    <row r="58" spans="1:6" x14ac:dyDescent="0.2">
      <c r="A58" s="20" t="s">
        <v>131</v>
      </c>
      <c r="F58" s="17"/>
    </row>
    <row r="59" spans="1:6" x14ac:dyDescent="0.2">
      <c r="A59" s="20" t="s">
        <v>76</v>
      </c>
      <c r="B59" s="19"/>
      <c r="C59" s="17"/>
      <c r="D59" s="17"/>
      <c r="E59" s="17"/>
      <c r="F59" s="17"/>
    </row>
    <row r="60" spans="1:6" ht="12.95" customHeight="1" x14ac:dyDescent="0.2">
      <c r="A60" s="20" t="s">
        <v>132</v>
      </c>
      <c r="B60" s="17"/>
      <c r="D60" s="17"/>
      <c r="F60" s="17"/>
    </row>
    <row r="61" spans="1:6" x14ac:dyDescent="0.2">
      <c r="A61" s="20" t="s">
        <v>133</v>
      </c>
      <c r="F61" s="17"/>
    </row>
    <row r="62" spans="1:6" x14ac:dyDescent="0.2">
      <c r="A62" s="20" t="s">
        <v>134</v>
      </c>
      <c r="B62" s="20"/>
      <c r="C62" s="20"/>
      <c r="D62" s="20"/>
      <c r="F62" s="17"/>
    </row>
    <row r="63" spans="1:6" x14ac:dyDescent="0.2">
      <c r="A63" s="26"/>
      <c r="B63" s="17"/>
      <c r="C63" s="17"/>
      <c r="D63" s="17"/>
      <c r="E63" s="17"/>
      <c r="F63" s="17"/>
    </row>
    <row r="64" spans="1:6" hidden="1" x14ac:dyDescent="0.2">
      <c r="A64" s="26"/>
      <c r="B64" s="17"/>
      <c r="C64" s="17"/>
      <c r="D64" s="17"/>
      <c r="E64" s="17"/>
      <c r="F64" s="17"/>
    </row>
    <row r="69" spans="1:6" ht="12.75" hidden="1" customHeight="1" x14ac:dyDescent="0.2"/>
    <row r="72" spans="1:6" hidden="1" x14ac:dyDescent="0.2">
      <c r="A72" s="26"/>
      <c r="B72" s="17"/>
      <c r="C72" s="17"/>
      <c r="D72" s="17"/>
      <c r="E72" s="17"/>
      <c r="F72" s="17"/>
    </row>
    <row r="73" spans="1:6" hidden="1" x14ac:dyDescent="0.2">
      <c r="A73" s="26"/>
      <c r="B73" s="17"/>
      <c r="C73" s="17"/>
      <c r="D73" s="17"/>
      <c r="E73" s="17"/>
      <c r="F73" s="17"/>
    </row>
    <row r="74" spans="1:6" hidden="1" x14ac:dyDescent="0.2">
      <c r="A74" s="26"/>
      <c r="B74" s="17"/>
      <c r="C74" s="17"/>
      <c r="D74" s="17"/>
      <c r="E74" s="17"/>
      <c r="F74" s="17"/>
    </row>
    <row r="75" spans="1:6" hidden="1" x14ac:dyDescent="0.2">
      <c r="A75" s="26"/>
      <c r="B75" s="17"/>
      <c r="C75" s="17"/>
      <c r="D75" s="17"/>
      <c r="E75" s="17"/>
      <c r="F75" s="17"/>
    </row>
    <row r="76" spans="1:6" hidden="1" x14ac:dyDescent="0.2">
      <c r="A76" s="26"/>
      <c r="B76" s="17"/>
      <c r="C76" s="17"/>
      <c r="D76" s="17"/>
      <c r="E76" s="17"/>
      <c r="F76" s="17"/>
    </row>
    <row r="77" spans="1:6" x14ac:dyDescent="0.2"/>
    <row r="78" spans="1:6" x14ac:dyDescent="0.2"/>
  </sheetData>
  <sheetProtection sheet="1" formatCells="0" formatRows="0" insertColumns="0" insertRows="0" deleteRows="0"/>
  <mergeCells count="15">
    <mergeCell ref="B7:E7"/>
    <mergeCell ref="B5:E5"/>
    <mergeCell ref="D51:E51"/>
    <mergeCell ref="A1:E1"/>
    <mergeCell ref="A24:E24"/>
    <mergeCell ref="A39:E39"/>
    <mergeCell ref="B2:E2"/>
    <mergeCell ref="B3:E3"/>
    <mergeCell ref="B4:E4"/>
    <mergeCell ref="A8:E8"/>
    <mergeCell ref="A9:E9"/>
    <mergeCell ref="B6:E6"/>
    <mergeCell ref="D22:E22"/>
    <mergeCell ref="D37:E37"/>
    <mergeCell ref="A10:E10"/>
  </mergeCells>
  <phoneticPr fontId="39"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5:A36 A12 A21 A41 A50 A26:A27"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0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30 A16 A13 A15 A17 A18 A19 A20 A28 A29 A31 A32 A33 A34 A42 A43 A44 A45 A46 A47 A48 A4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B41:B50 B12:B21 B26:B36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2" t="s">
        <v>106</v>
      </c>
      <c r="B1" s="142"/>
      <c r="C1" s="142"/>
      <c r="D1" s="142"/>
      <c r="E1" s="142"/>
    </row>
    <row r="2" spans="1:6" ht="21" customHeight="1" x14ac:dyDescent="0.2">
      <c r="A2" s="3" t="s">
        <v>107</v>
      </c>
      <c r="B2" s="140" t="str">
        <f>'Summary and sign-off'!B2:F2</f>
        <v>Creative New Zealand</v>
      </c>
      <c r="C2" s="140"/>
      <c r="D2" s="140"/>
      <c r="E2" s="140"/>
    </row>
    <row r="3" spans="1:6" ht="31.5" x14ac:dyDescent="0.2">
      <c r="A3" s="3" t="s">
        <v>108</v>
      </c>
      <c r="B3" s="140" t="str">
        <f>'Summary and sign-off'!B3:F3</f>
        <v>Paula Carr</v>
      </c>
      <c r="C3" s="140"/>
      <c r="D3" s="140"/>
      <c r="E3" s="140"/>
    </row>
    <row r="4" spans="1:6" ht="21" customHeight="1" x14ac:dyDescent="0.2">
      <c r="A4" s="3" t="s">
        <v>109</v>
      </c>
      <c r="B4" s="140">
        <f>'Summary and sign-off'!B4:F4</f>
        <v>45776</v>
      </c>
      <c r="C4" s="140"/>
      <c r="D4" s="140"/>
      <c r="E4" s="140"/>
    </row>
    <row r="5" spans="1:6" ht="21" customHeight="1" x14ac:dyDescent="0.2">
      <c r="A5" s="3" t="s">
        <v>110</v>
      </c>
      <c r="B5" s="140">
        <f>'Summary and sign-off'!B5:F5</f>
        <v>45788</v>
      </c>
      <c r="C5" s="140"/>
      <c r="D5" s="140"/>
      <c r="E5" s="140"/>
    </row>
    <row r="6" spans="1:6" ht="21" customHeight="1" x14ac:dyDescent="0.2">
      <c r="A6" s="3" t="s">
        <v>111</v>
      </c>
      <c r="B6" s="135" t="s">
        <v>78</v>
      </c>
      <c r="C6" s="135"/>
      <c r="D6" s="135"/>
      <c r="E6" s="135"/>
    </row>
    <row r="7" spans="1:6" ht="21" customHeight="1" x14ac:dyDescent="0.2">
      <c r="A7" s="3" t="s">
        <v>52</v>
      </c>
      <c r="B7" s="135"/>
      <c r="C7" s="135"/>
      <c r="D7" s="135"/>
      <c r="E7" s="135"/>
    </row>
    <row r="8" spans="1:6" ht="35.25" customHeight="1" x14ac:dyDescent="0.25">
      <c r="A8" s="151" t="s">
        <v>135</v>
      </c>
      <c r="B8" s="151"/>
      <c r="C8" s="152"/>
      <c r="D8" s="152"/>
      <c r="E8" s="152"/>
      <c r="F8" s="27"/>
    </row>
    <row r="9" spans="1:6" ht="35.25" customHeight="1" x14ac:dyDescent="0.25">
      <c r="A9" s="149" t="s">
        <v>136</v>
      </c>
      <c r="B9" s="150"/>
      <c r="C9" s="150"/>
      <c r="D9" s="150"/>
      <c r="E9" s="150"/>
      <c r="F9" s="27"/>
    </row>
    <row r="10" spans="1:6" ht="27" customHeight="1" x14ac:dyDescent="0.2">
      <c r="A10" s="24" t="s">
        <v>137</v>
      </c>
      <c r="B10" s="24" t="s">
        <v>59</v>
      </c>
      <c r="C10" s="24" t="s">
        <v>138</v>
      </c>
      <c r="D10" s="24" t="s">
        <v>139</v>
      </c>
      <c r="E10" s="24" t="s">
        <v>119</v>
      </c>
      <c r="F10" s="20"/>
    </row>
    <row r="11" spans="1:6" s="2" customFormat="1" x14ac:dyDescent="0.2">
      <c r="A11" s="119"/>
      <c r="B11" s="116"/>
      <c r="C11" s="120"/>
      <c r="D11" s="120"/>
      <c r="E11" s="121"/>
    </row>
    <row r="12" spans="1:6" s="2" customFormat="1" x14ac:dyDescent="0.2">
      <c r="A12" s="115"/>
      <c r="B12" s="116"/>
      <c r="C12" s="120"/>
      <c r="D12" s="120"/>
      <c r="E12" s="121"/>
    </row>
    <row r="13" spans="1:6" s="2" customFormat="1" x14ac:dyDescent="0.2">
      <c r="A13" s="115"/>
      <c r="B13" s="116"/>
      <c r="C13" s="120"/>
      <c r="D13" s="120"/>
      <c r="E13" s="121"/>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t="11.25" hidden="1" customHeight="1" x14ac:dyDescent="0.2">
      <c r="A24" s="97"/>
      <c r="B24" s="94"/>
      <c r="C24" s="98"/>
      <c r="D24" s="98"/>
      <c r="E24" s="99"/>
    </row>
    <row r="25" spans="1:6" ht="34.5" customHeight="1" x14ac:dyDescent="0.2">
      <c r="A25" s="52" t="s">
        <v>140</v>
      </c>
      <c r="B25" s="61">
        <f>SUM(B11:B24)</f>
        <v>0</v>
      </c>
      <c r="C25" s="69" t="str">
        <f>IF(SUBTOTAL(3,B11:B24)=SUBTOTAL(103,B11:B24),'Summary and sign-off'!$A$48,'Summary and sign-off'!$A$49)</f>
        <v>Check - there are no hidden rows with data</v>
      </c>
      <c r="D25" s="141" t="str">
        <f>IF('Summary and sign-off'!F58='Summary and sign-off'!F54,'Summary and sign-off'!A51,'Summary and sign-off'!A50)</f>
        <v>Check - each entry provides sufficient information</v>
      </c>
      <c r="E25" s="141"/>
      <c r="F25" s="2"/>
    </row>
    <row r="26" spans="1:6" x14ac:dyDescent="0.2">
      <c r="A26" s="18"/>
      <c r="B26" s="17"/>
      <c r="C26" s="17"/>
      <c r="D26" s="17"/>
      <c r="E26" s="17"/>
    </row>
    <row r="27" spans="1:6" x14ac:dyDescent="0.2">
      <c r="A27" s="18" t="s">
        <v>70</v>
      </c>
      <c r="B27" s="19"/>
      <c r="C27" s="17"/>
      <c r="D27" s="17"/>
      <c r="E27" s="17"/>
    </row>
    <row r="28" spans="1:6" ht="12.75" customHeight="1" x14ac:dyDescent="0.2">
      <c r="A28" s="20" t="s">
        <v>141</v>
      </c>
      <c r="B28" s="20"/>
      <c r="C28" s="20"/>
      <c r="D28" s="20"/>
      <c r="E28" s="20"/>
    </row>
    <row r="29" spans="1:6" x14ac:dyDescent="0.2">
      <c r="A29" s="20" t="s">
        <v>142</v>
      </c>
      <c r="B29" s="20"/>
      <c r="C29" s="28"/>
      <c r="D29" s="28"/>
      <c r="E29" s="28"/>
    </row>
    <row r="30" spans="1:6" x14ac:dyDescent="0.2">
      <c r="A30" s="20" t="s">
        <v>76</v>
      </c>
      <c r="B30" s="19"/>
      <c r="C30" s="17"/>
      <c r="D30" s="17"/>
      <c r="E30" s="17"/>
      <c r="F30" s="17"/>
    </row>
    <row r="31" spans="1:6" x14ac:dyDescent="0.2">
      <c r="A31" s="20" t="s">
        <v>143</v>
      </c>
      <c r="B31" s="20"/>
      <c r="C31" s="28"/>
      <c r="D31" s="28"/>
      <c r="E31" s="28"/>
    </row>
    <row r="32" spans="1:6" ht="12.75" customHeight="1" x14ac:dyDescent="0.2">
      <c r="A32" s="20" t="s">
        <v>144</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2" t="s">
        <v>106</v>
      </c>
      <c r="B1" s="142"/>
      <c r="C1" s="142"/>
      <c r="D1" s="142"/>
      <c r="E1" s="142"/>
    </row>
    <row r="2" spans="1:6" ht="21" customHeight="1" x14ac:dyDescent="0.2">
      <c r="A2" s="3" t="s">
        <v>107</v>
      </c>
      <c r="B2" s="140" t="str">
        <f>'Summary and sign-off'!B2:F2</f>
        <v>Creative New Zealand</v>
      </c>
      <c r="C2" s="140"/>
      <c r="D2" s="140"/>
      <c r="E2" s="140"/>
    </row>
    <row r="3" spans="1:6" ht="31.5" x14ac:dyDescent="0.2">
      <c r="A3" s="3" t="s">
        <v>145</v>
      </c>
      <c r="B3" s="140" t="str">
        <f>'Summary and sign-off'!B3:F3</f>
        <v>Paula Carr</v>
      </c>
      <c r="C3" s="140"/>
      <c r="D3" s="140"/>
      <c r="E3" s="140"/>
    </row>
    <row r="4" spans="1:6" ht="21" customHeight="1" x14ac:dyDescent="0.2">
      <c r="A4" s="3" t="s">
        <v>109</v>
      </c>
      <c r="B4" s="140">
        <f>'Summary and sign-off'!B4:F4</f>
        <v>45776</v>
      </c>
      <c r="C4" s="140"/>
      <c r="D4" s="140"/>
      <c r="E4" s="140"/>
    </row>
    <row r="5" spans="1:6" ht="21" customHeight="1" x14ac:dyDescent="0.2">
      <c r="A5" s="3" t="s">
        <v>110</v>
      </c>
      <c r="B5" s="140">
        <f>'Summary and sign-off'!B5:F5</f>
        <v>45788</v>
      </c>
      <c r="C5" s="140"/>
      <c r="D5" s="140"/>
      <c r="E5" s="140"/>
    </row>
    <row r="6" spans="1:6" ht="21" customHeight="1" x14ac:dyDescent="0.2">
      <c r="A6" s="3" t="s">
        <v>111</v>
      </c>
      <c r="B6" s="135" t="s">
        <v>78</v>
      </c>
      <c r="C6" s="135"/>
      <c r="D6" s="135"/>
      <c r="E6" s="135"/>
      <c r="F6" s="23"/>
    </row>
    <row r="7" spans="1:6" ht="21" customHeight="1" x14ac:dyDescent="0.2">
      <c r="A7" s="3" t="s">
        <v>52</v>
      </c>
      <c r="B7" s="135"/>
      <c r="C7" s="135"/>
      <c r="D7" s="135"/>
      <c r="E7" s="135"/>
      <c r="F7" s="23"/>
    </row>
    <row r="8" spans="1:6" ht="35.25" customHeight="1" x14ac:dyDescent="0.2">
      <c r="A8" s="145" t="s">
        <v>146</v>
      </c>
      <c r="B8" s="145"/>
      <c r="C8" s="152"/>
      <c r="D8" s="152"/>
      <c r="E8" s="152"/>
    </row>
    <row r="9" spans="1:6" ht="35.25" customHeight="1" x14ac:dyDescent="0.2">
      <c r="A9" s="153" t="s">
        <v>147</v>
      </c>
      <c r="B9" s="154"/>
      <c r="C9" s="154"/>
      <c r="D9" s="154"/>
      <c r="E9" s="154"/>
    </row>
    <row r="10" spans="1:6" ht="27" customHeight="1" x14ac:dyDescent="0.2">
      <c r="A10" s="24" t="s">
        <v>115</v>
      </c>
      <c r="B10" s="24" t="s">
        <v>59</v>
      </c>
      <c r="C10" s="24" t="s">
        <v>148</v>
      </c>
      <c r="D10" s="24" t="s">
        <v>149</v>
      </c>
      <c r="E10" s="24" t="s">
        <v>119</v>
      </c>
      <c r="F10" s="20"/>
    </row>
    <row r="11" spans="1:6" s="2" customFormat="1" hidden="1" x14ac:dyDescent="0.2">
      <c r="A11" s="97"/>
      <c r="B11" s="94"/>
      <c r="C11" s="98"/>
      <c r="D11" s="98"/>
      <c r="E11" s="99"/>
    </row>
    <row r="12" spans="1:6" s="2" customFormat="1" x14ac:dyDescent="0.2">
      <c r="A12" s="115"/>
      <c r="B12" s="116"/>
      <c r="C12" s="120"/>
      <c r="D12" s="120"/>
      <c r="E12" s="121"/>
    </row>
    <row r="13" spans="1:6" s="2" customFormat="1" x14ac:dyDescent="0.2">
      <c r="A13" s="115"/>
      <c r="B13" s="116"/>
      <c r="C13" s="120"/>
      <c r="D13" s="120"/>
      <c r="E13" s="121"/>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idden="1" x14ac:dyDescent="0.2">
      <c r="A24" s="97"/>
      <c r="B24" s="94"/>
      <c r="C24" s="98"/>
      <c r="D24" s="98"/>
      <c r="E24" s="99"/>
    </row>
    <row r="25" spans="1:6" ht="34.5" customHeight="1" x14ac:dyDescent="0.2">
      <c r="A25" s="52" t="s">
        <v>150</v>
      </c>
      <c r="B25" s="61">
        <f>SUM(B11:B24)</f>
        <v>0</v>
      </c>
      <c r="C25" s="69" t="str">
        <f>IF(SUBTOTAL(3,B11:B24)=SUBTOTAL(103,B11:B24),'Summary and sign-off'!$A$48,'Summary and sign-off'!$A$49)</f>
        <v>Check - there are no hidden rows with data</v>
      </c>
      <c r="D25" s="141" t="str">
        <f>IF('Summary and sign-off'!F59='Summary and sign-off'!F54,'Summary and sign-off'!A51,'Summary and sign-off'!A50)</f>
        <v>Check - each entry provides sufficient information</v>
      </c>
      <c r="E25" s="141"/>
    </row>
    <row r="26" spans="1:6" ht="14.1" customHeight="1" x14ac:dyDescent="0.2">
      <c r="B26" s="17"/>
      <c r="C26" s="17"/>
      <c r="D26" s="17"/>
      <c r="E26" s="17"/>
    </row>
    <row r="27" spans="1:6" x14ac:dyDescent="0.2">
      <c r="A27" s="18" t="s">
        <v>151</v>
      </c>
      <c r="B27" s="17"/>
      <c r="C27" s="17"/>
      <c r="D27" s="17"/>
      <c r="E27" s="17"/>
    </row>
    <row r="28" spans="1:6" ht="12.6" customHeight="1" x14ac:dyDescent="0.2">
      <c r="A28" s="20" t="s">
        <v>129</v>
      </c>
      <c r="B28" s="17"/>
      <c r="C28" s="17"/>
      <c r="D28" s="17"/>
      <c r="E28" s="17"/>
    </row>
    <row r="29" spans="1:6" x14ac:dyDescent="0.2">
      <c r="A29" s="20" t="s">
        <v>76</v>
      </c>
      <c r="B29" s="19"/>
      <c r="C29" s="17"/>
      <c r="D29" s="17"/>
      <c r="E29" s="17"/>
      <c r="F29" s="17"/>
    </row>
    <row r="30" spans="1:6" x14ac:dyDescent="0.2">
      <c r="A30" s="20" t="s">
        <v>143</v>
      </c>
      <c r="C30" s="17"/>
      <c r="D30" s="17"/>
      <c r="E30" s="17"/>
      <c r="F30" s="17"/>
    </row>
    <row r="31" spans="1:6" ht="12.75" customHeight="1" x14ac:dyDescent="0.2">
      <c r="A31" s="20" t="s">
        <v>144</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6" sqref="B6:F6"/>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2" t="s">
        <v>152</v>
      </c>
      <c r="B1" s="142"/>
      <c r="C1" s="142"/>
      <c r="D1" s="142"/>
      <c r="E1" s="142"/>
      <c r="F1" s="142"/>
    </row>
    <row r="2" spans="1:6" ht="21" customHeight="1" x14ac:dyDescent="0.2">
      <c r="A2" s="3" t="s">
        <v>107</v>
      </c>
      <c r="B2" s="140" t="str">
        <f>'Summary and sign-off'!B2:F2</f>
        <v>Creative New Zealand</v>
      </c>
      <c r="C2" s="140"/>
      <c r="D2" s="140"/>
      <c r="E2" s="140"/>
      <c r="F2" s="140"/>
    </row>
    <row r="3" spans="1:6" ht="31.5" x14ac:dyDescent="0.2">
      <c r="A3" s="3" t="s">
        <v>108</v>
      </c>
      <c r="B3" s="140" t="str">
        <f>'Summary and sign-off'!B3:F3</f>
        <v>Paula Carr</v>
      </c>
      <c r="C3" s="140"/>
      <c r="D3" s="140"/>
      <c r="E3" s="140"/>
      <c r="F3" s="140"/>
    </row>
    <row r="4" spans="1:6" ht="21" customHeight="1" x14ac:dyDescent="0.2">
      <c r="A4" s="3" t="s">
        <v>109</v>
      </c>
      <c r="B4" s="140">
        <f>'Summary and sign-off'!B4:F4</f>
        <v>45776</v>
      </c>
      <c r="C4" s="140"/>
      <c r="D4" s="140"/>
      <c r="E4" s="140"/>
      <c r="F4" s="140"/>
    </row>
    <row r="5" spans="1:6" ht="21" customHeight="1" x14ac:dyDescent="0.2">
      <c r="A5" s="3" t="s">
        <v>110</v>
      </c>
      <c r="B5" s="140">
        <f>'Summary and sign-off'!B5:F5</f>
        <v>45788</v>
      </c>
      <c r="C5" s="140"/>
      <c r="D5" s="140"/>
      <c r="E5" s="140"/>
      <c r="F5" s="140"/>
    </row>
    <row r="6" spans="1:6" ht="21" customHeight="1" x14ac:dyDescent="0.2">
      <c r="A6" s="3" t="s">
        <v>153</v>
      </c>
      <c r="B6" s="135" t="s">
        <v>78</v>
      </c>
      <c r="C6" s="135"/>
      <c r="D6" s="135"/>
      <c r="E6" s="135"/>
      <c r="F6" s="135"/>
    </row>
    <row r="7" spans="1:6" ht="21" customHeight="1" x14ac:dyDescent="0.2">
      <c r="A7" s="3" t="s">
        <v>52</v>
      </c>
      <c r="B7" s="135"/>
      <c r="C7" s="135"/>
      <c r="D7" s="135"/>
      <c r="E7" s="135"/>
      <c r="F7" s="135"/>
    </row>
    <row r="8" spans="1:6" ht="36" customHeight="1" x14ac:dyDescent="0.2">
      <c r="A8" s="145" t="s">
        <v>154</v>
      </c>
      <c r="B8" s="145"/>
      <c r="C8" s="145"/>
      <c r="D8" s="145"/>
      <c r="E8" s="145"/>
      <c r="F8" s="145"/>
    </row>
    <row r="9" spans="1:6" ht="36" customHeight="1" x14ac:dyDescent="0.2">
      <c r="A9" s="153" t="s">
        <v>155</v>
      </c>
      <c r="B9" s="154"/>
      <c r="C9" s="154"/>
      <c r="D9" s="154"/>
      <c r="E9" s="154"/>
      <c r="F9" s="154"/>
    </row>
    <row r="10" spans="1:6" ht="39" customHeight="1" x14ac:dyDescent="0.2">
      <c r="A10" s="24" t="s">
        <v>115</v>
      </c>
      <c r="B10" s="110" t="s">
        <v>156</v>
      </c>
      <c r="C10" s="110" t="s">
        <v>157</v>
      </c>
      <c r="D10" s="110" t="s">
        <v>158</v>
      </c>
      <c r="E10" s="110" t="s">
        <v>159</v>
      </c>
      <c r="F10" s="110" t="s">
        <v>160</v>
      </c>
    </row>
    <row r="11" spans="1:6" s="2" customFormat="1" x14ac:dyDescent="0.2">
      <c r="A11" s="115"/>
      <c r="B11" s="120"/>
      <c r="C11" s="123"/>
      <c r="D11" s="120"/>
      <c r="E11" s="124"/>
      <c r="F11" s="121"/>
    </row>
    <row r="12" spans="1:6" s="2" customFormat="1" x14ac:dyDescent="0.2">
      <c r="A12" s="115"/>
      <c r="B12" s="122"/>
      <c r="C12" s="123"/>
      <c r="D12" s="122"/>
      <c r="E12" s="124"/>
      <c r="F12" s="125"/>
    </row>
    <row r="13" spans="1:6" s="2" customFormat="1" x14ac:dyDescent="0.2">
      <c r="A13" s="115"/>
      <c r="B13" s="122"/>
      <c r="C13" s="123"/>
      <c r="D13" s="122"/>
      <c r="E13" s="124"/>
      <c r="F13" s="125"/>
    </row>
    <row r="14" spans="1:6" s="2" customFormat="1" x14ac:dyDescent="0.2">
      <c r="A14" s="115"/>
      <c r="B14" s="122"/>
      <c r="C14" s="123"/>
      <c r="D14" s="122"/>
      <c r="E14" s="124"/>
      <c r="F14" s="125"/>
    </row>
    <row r="15" spans="1:6" s="2" customFormat="1" x14ac:dyDescent="0.2">
      <c r="A15" s="115"/>
      <c r="B15" s="122"/>
      <c r="C15" s="123"/>
      <c r="D15" s="122"/>
      <c r="E15" s="124"/>
      <c r="F15" s="125"/>
    </row>
    <row r="16" spans="1:6" s="2" customFormat="1" x14ac:dyDescent="0.2">
      <c r="A16" s="115"/>
      <c r="B16" s="122"/>
      <c r="C16" s="123"/>
      <c r="D16" s="122"/>
      <c r="E16" s="124"/>
      <c r="F16" s="125"/>
    </row>
    <row r="17" spans="1:7" s="2" customFormat="1" x14ac:dyDescent="0.2">
      <c r="A17" s="115"/>
      <c r="B17" s="122"/>
      <c r="C17" s="123"/>
      <c r="D17" s="122"/>
      <c r="E17" s="124"/>
      <c r="F17" s="125"/>
    </row>
    <row r="18" spans="1:7" s="2" customFormat="1" x14ac:dyDescent="0.2">
      <c r="A18" s="115"/>
      <c r="B18" s="122"/>
      <c r="C18" s="123"/>
      <c r="D18" s="122"/>
      <c r="E18" s="124"/>
      <c r="F18" s="125"/>
    </row>
    <row r="19" spans="1:7" s="2" customFormat="1" x14ac:dyDescent="0.2">
      <c r="A19" s="115"/>
      <c r="B19" s="122"/>
      <c r="C19" s="123"/>
      <c r="D19" s="122"/>
      <c r="E19" s="124"/>
      <c r="F19" s="125"/>
    </row>
    <row r="20" spans="1:7" s="2" customFormat="1" x14ac:dyDescent="0.2">
      <c r="A20" s="115"/>
      <c r="B20" s="122"/>
      <c r="C20" s="123"/>
      <c r="D20" s="122"/>
      <c r="E20" s="124"/>
      <c r="F20" s="125"/>
    </row>
    <row r="21" spans="1:7" s="2" customFormat="1" x14ac:dyDescent="0.2">
      <c r="A21" s="115"/>
      <c r="B21" s="122"/>
      <c r="C21" s="123"/>
      <c r="D21" s="122"/>
      <c r="E21" s="124"/>
      <c r="F21" s="125"/>
    </row>
    <row r="22" spans="1:7" s="2" customFormat="1" x14ac:dyDescent="0.2">
      <c r="A22" s="115"/>
      <c r="B22" s="122"/>
      <c r="C22" s="123"/>
      <c r="D22" s="122"/>
      <c r="E22" s="124"/>
      <c r="F22" s="125"/>
    </row>
    <row r="23" spans="1:7" s="2" customFormat="1" x14ac:dyDescent="0.2">
      <c r="A23" s="115"/>
      <c r="B23" s="122"/>
      <c r="C23" s="123"/>
      <c r="D23" s="122"/>
      <c r="E23" s="124"/>
      <c r="F23" s="125"/>
    </row>
    <row r="24" spans="1:7" s="2" customFormat="1" hidden="1" x14ac:dyDescent="0.2">
      <c r="A24" s="93"/>
      <c r="B24" s="98"/>
      <c r="C24" s="100"/>
      <c r="D24" s="98"/>
      <c r="E24" s="101"/>
      <c r="F24" s="99"/>
    </row>
    <row r="25" spans="1:7" ht="34.5" customHeight="1" x14ac:dyDescent="0.2">
      <c r="A25" s="111" t="s">
        <v>161</v>
      </c>
      <c r="B25" s="112" t="s">
        <v>162</v>
      </c>
      <c r="C25" s="113">
        <f>C26+C27</f>
        <v>0</v>
      </c>
      <c r="D25" s="114" t="str">
        <f>IF(SUBTOTAL(3,C11:C24)=SUBTOTAL(103,C11:C24),'Summary and sign-off'!$A$48,'Summary and sign-off'!$A$49)</f>
        <v>Check - there are no hidden rows with data</v>
      </c>
      <c r="E25" s="141" t="str">
        <f>IF('Summary and sign-off'!F60='Summary and sign-off'!F54,'Summary and sign-off'!A52,'Summary and sign-off'!A50)</f>
        <v>Check - each entry provides sufficient information</v>
      </c>
      <c r="F25" s="141"/>
      <c r="G25" s="2"/>
    </row>
    <row r="26" spans="1:7" ht="25.5" customHeight="1" x14ac:dyDescent="0.25">
      <c r="A26" s="53"/>
      <c r="B26" s="54" t="s">
        <v>93</v>
      </c>
      <c r="C26" s="55">
        <f>COUNTIF(C11:C24,'Summary and sign-off'!A45)</f>
        <v>0</v>
      </c>
      <c r="D26" s="14"/>
      <c r="E26" s="15"/>
      <c r="F26" s="16"/>
    </row>
    <row r="27" spans="1:7" ht="25.5" customHeight="1" x14ac:dyDescent="0.25">
      <c r="A27" s="53"/>
      <c r="B27" s="54" t="s">
        <v>94</v>
      </c>
      <c r="C27" s="55">
        <f>COUNTIF(C11:C24,'Summary and sign-off'!A46)</f>
        <v>0</v>
      </c>
      <c r="D27" s="14"/>
      <c r="E27" s="15"/>
      <c r="F27" s="16"/>
    </row>
    <row r="28" spans="1:7" x14ac:dyDescent="0.2">
      <c r="A28" s="17"/>
      <c r="B28" s="18"/>
      <c r="C28" s="17"/>
      <c r="D28" s="19"/>
      <c r="E28" s="19"/>
      <c r="F28" s="17"/>
    </row>
    <row r="29" spans="1:7" x14ac:dyDescent="0.2">
      <c r="A29" s="18" t="s">
        <v>151</v>
      </c>
      <c r="B29" s="18"/>
      <c r="C29" s="18"/>
      <c r="D29" s="18"/>
      <c r="E29" s="18"/>
      <c r="F29" s="18"/>
    </row>
    <row r="30" spans="1:7" ht="12.6" customHeight="1" x14ac:dyDescent="0.2">
      <c r="A30" s="20" t="s">
        <v>129</v>
      </c>
      <c r="B30" s="17"/>
      <c r="C30" s="17"/>
      <c r="D30" s="17"/>
      <c r="E30" s="17"/>
    </row>
    <row r="31" spans="1:7" x14ac:dyDescent="0.2">
      <c r="A31" s="20" t="s">
        <v>76</v>
      </c>
      <c r="B31" s="19"/>
      <c r="C31" s="17"/>
      <c r="D31" s="17"/>
      <c r="E31" s="17"/>
      <c r="F31" s="17"/>
    </row>
    <row r="32" spans="1:7" x14ac:dyDescent="0.2">
      <c r="A32" s="20" t="s">
        <v>163</v>
      </c>
      <c r="B32" s="21"/>
      <c r="C32" s="21"/>
      <c r="D32" s="21"/>
      <c r="E32" s="21"/>
      <c r="F32" s="21"/>
    </row>
    <row r="33" spans="1:6" ht="12.75" customHeight="1" x14ac:dyDescent="0.2">
      <c r="A33" s="20" t="s">
        <v>164</v>
      </c>
      <c r="B33" s="17"/>
      <c r="C33" s="17"/>
      <c r="D33" s="17"/>
      <c r="E33" s="17"/>
      <c r="F33" s="17"/>
    </row>
    <row r="34" spans="1:6" ht="12.95" customHeight="1" x14ac:dyDescent="0.2">
      <c r="A34" s="20" t="s">
        <v>165</v>
      </c>
      <c r="B34" s="17"/>
      <c r="C34" s="17"/>
      <c r="D34" s="17"/>
      <c r="E34" s="17"/>
      <c r="F34" s="17"/>
    </row>
    <row r="35" spans="1:6" x14ac:dyDescent="0.2">
      <c r="A35" s="20" t="s">
        <v>166</v>
      </c>
      <c r="C35" s="17"/>
      <c r="D35" s="17"/>
      <c r="E35" s="17"/>
      <c r="F35" s="17"/>
    </row>
    <row r="36" spans="1:6" ht="12.75" customHeight="1" x14ac:dyDescent="0.2">
      <c r="A36" s="20" t="s">
        <v>144</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nance" ma:contentTypeID="0x01010020C29750D968C84E8A532D49EE01BCE00200A34F3491A008D3489C62CF509F866DFF" ma:contentTypeVersion="45" ma:contentTypeDescription="" ma:contentTypeScope="" ma:versionID="138c206253bc4f8c2e76e811fa1622b9">
  <xsd:schema xmlns:xsd="http://www.w3.org/2001/XMLSchema" xmlns:xs="http://www.w3.org/2001/XMLSchema" xmlns:p="http://schemas.microsoft.com/office/2006/metadata/properties" xmlns:ns2="1eb857db-5c67-47b7-8545-aa19c5d2ceac" targetNamespace="http://schemas.microsoft.com/office/2006/metadata/properties" ma:root="true" ma:fieldsID="cb7038c13f0422d967b1d8b0c6c1a99b" ns2:_="">
    <xsd:import namespace="1eb857db-5c67-47b7-8545-aa19c5d2ceac"/>
    <xsd:element name="properties">
      <xsd:complexType>
        <xsd:sequence>
          <xsd:element name="documentManagement">
            <xsd:complexType>
              <xsd:all>
                <xsd:element ref="ns2:Month" minOccurs="0"/>
                <xsd:element ref="ns2:p4f68ee493344f4e9716631b78aec2d1" minOccurs="0"/>
                <xsd:element ref="ns2:lfae9de2410d4efba2dc15289f148ae6" minOccurs="0"/>
                <xsd:element ref="ns2:f921e8b21d5d46a08b4ed8bc3773123b" minOccurs="0"/>
                <xsd:element ref="ns2:ob31ff9eba834e63898cb96b30a6940d" minOccurs="0"/>
                <xsd:element ref="ns2:k27bb8ca8acb40e6adabc24cc132eff2" minOccurs="0"/>
                <xsd:element ref="ns2:m2a1961ed2cc4e4bb3a1ba432cb3e43a" minOccurs="0"/>
                <xsd:element ref="ns2:TaxCatchAll" minOccurs="0"/>
                <xsd:element ref="ns2:gb67bd5314984263b7948735ab20f4d4" minOccurs="0"/>
                <xsd:element ref="ns2:b873fbeb460c4a778aebc1986825785c" minOccurs="0"/>
                <xsd:element ref="ns2:TaxCatchAllLabel" minOccurs="0"/>
                <xsd:element ref="ns2:Period_x0020_End_x0020_Date" minOccurs="0"/>
                <xsd:element ref="ns2:h91158e9ab1847f0a8bcd075e6c0b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857db-5c67-47b7-8545-aa19c5d2ceac" elementFormDefault="qualified">
    <xsd:import namespace="http://schemas.microsoft.com/office/2006/documentManagement/types"/>
    <xsd:import namespace="http://schemas.microsoft.com/office/infopath/2007/PartnerControls"/>
    <xsd:element name="Month" ma:index="4" nillable="true" ma:displayName="Month" ma:default="" ma:format="Dropdown"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p4f68ee493344f4e9716631b78aec2d1" ma:index="11" nillable="true" ma:taxonomy="true" ma:internalName="p4f68ee493344f4e9716631b78aec2d1" ma:taxonomyFieldName="Financial_x0020_Year" ma:displayName="Financial Year" ma:default="" ma:fieldId="{94f68ee4-9334-4f4e-9716-631b78aec2d1}" ma:sspId="454f842a-b86f-4341-96eb-b93a389407ca" ma:termSetId="f2ab3a33-8078-4bdf-b10a-f161a7e1105f" ma:anchorId="00000000-0000-0000-0000-000000000000" ma:open="false" ma:isKeyword="false">
      <xsd:complexType>
        <xsd:sequence>
          <xsd:element ref="pc:Terms" minOccurs="0" maxOccurs="1"/>
        </xsd:sequence>
      </xsd:complexType>
    </xsd:element>
    <xsd:element name="lfae9de2410d4efba2dc15289f148ae6" ma:index="13" nillable="true" ma:taxonomy="true" ma:internalName="lfae9de2410d4efba2dc15289f148ae6" ma:taxonomyFieldName="Status" ma:displayName="Status" ma:default="" ma:fieldId="{5fae9de2-410d-4efb-a2dc-15289f148ae6}" ma:sspId="454f842a-b86f-4341-96eb-b93a389407ca" ma:termSetId="4adf3782-1a58-40aa-bea2-d3846b2e31a4" ma:anchorId="00000000-0000-0000-0000-000000000000" ma:open="false" ma:isKeyword="false">
      <xsd:complexType>
        <xsd:sequence>
          <xsd:element ref="pc:Terms" minOccurs="0" maxOccurs="1"/>
        </xsd:sequence>
      </xsd:complexType>
    </xsd:element>
    <xsd:element name="f921e8b21d5d46a08b4ed8bc3773123b" ma:index="15" nillable="true" ma:taxonomy="true" ma:internalName="f921e8b21d5d46a08b4ed8bc3773123b" ma:taxonomyFieldName="Sub_x002d_category" ma:displayName="Sub-category" ma:default="" ma:fieldId="{f921e8b2-1d5d-46a0-8b4e-d8bc3773123b}" ma:sspId="454f842a-b86f-4341-96eb-b93a389407ca" ma:termSetId="2637e820-8aa6-40bf-8eb8-88dcf2ad46b3" ma:anchorId="00000000-0000-0000-0000-000000000000" ma:open="false" ma:isKeyword="false">
      <xsd:complexType>
        <xsd:sequence>
          <xsd:element ref="pc:Terms" minOccurs="0" maxOccurs="1"/>
        </xsd:sequence>
      </xsd:complexType>
    </xsd:element>
    <xsd:element name="ob31ff9eba834e63898cb96b30a6940d" ma:index="17" nillable="true" ma:taxonomy="true" ma:internalName="ob31ff9eba834e63898cb96b30a6940d" ma:taxonomyFieldName="Provider" ma:displayName="Provider" ma:default="" ma:fieldId="{8b31ff9e-ba83-4e63-898c-b96b30a6940d}" ma:sspId="454f842a-b86f-4341-96eb-b93a389407ca" ma:termSetId="a70b2eef-fe95-403f-a813-604efa1e59fc" ma:anchorId="00000000-0000-0000-0000-000000000000" ma:open="false" ma:isKeyword="false">
      <xsd:complexType>
        <xsd:sequence>
          <xsd:element ref="pc:Terms" minOccurs="0" maxOccurs="1"/>
        </xsd:sequence>
      </xsd:complexType>
    </xsd:element>
    <xsd:element name="k27bb8ca8acb40e6adabc24cc132eff2" ma:index="19" nillable="true" ma:taxonomy="true" ma:internalName="k27bb8ca8acb40e6adabc24cc132eff2" ma:taxonomyFieldName="Report_x0020_Type" ma:displayName="Report Type" ma:default="" ma:fieldId="{427bb8ca-8acb-40e6-adab-c24cc132eff2}" ma:sspId="454f842a-b86f-4341-96eb-b93a389407ca" ma:termSetId="685957b1-31ee-407e-8a06-5cc140a5acc4" ma:anchorId="00000000-0000-0000-0000-000000000000" ma:open="false" ma:isKeyword="false">
      <xsd:complexType>
        <xsd:sequence>
          <xsd:element ref="pc:Terms" minOccurs="0" maxOccurs="1"/>
        </xsd:sequence>
      </xsd:complexType>
    </xsd:element>
    <xsd:element name="m2a1961ed2cc4e4bb3a1ba432cb3e43a" ma:index="20" nillable="true" ma:taxonomy="true" ma:internalName="m2a1961ed2cc4e4bb3a1ba432cb3e43a" ma:taxonomyFieldName="Document_x0020_Type" ma:displayName="Document Type" ma:default="" ma:fieldId="{62a1961e-d2cc-4e4b-b3a1-ba432cb3e43a}" ma:sspId="454f842a-b86f-4341-96eb-b93a389407ca" ma:termSetId="9238d626-bce4-403a-9fc8-c18fa82d9b9b"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38f795f5-fca9-4593-b714-faaeef33d2c3}" ma:internalName="TaxCatchAll" ma:showField="CatchAllData" ma:web="dc8d7ee1-75b8-4f87-985b-7dbee2668825">
      <xsd:complexType>
        <xsd:complexContent>
          <xsd:extension base="dms:MultiChoiceLookup">
            <xsd:sequence>
              <xsd:element name="Value" type="dms:Lookup" maxOccurs="unbounded" minOccurs="0" nillable="true"/>
            </xsd:sequence>
          </xsd:extension>
        </xsd:complexContent>
      </xsd:complexType>
    </xsd:element>
    <xsd:element name="gb67bd5314984263b7948735ab20f4d4" ma:index="22" nillable="true" ma:taxonomy="true" ma:internalName="gb67bd5314984263b7948735ab20f4d4" ma:taxonomyFieldName="Finance_x0020_Category" ma:displayName="Finance Category" ma:default="" ma:fieldId="{0b67bd53-1498-4263-b794-8735ab20f4d4}" ma:sspId="454f842a-b86f-4341-96eb-b93a389407ca" ma:termSetId="091bee46-3f07-4578-9570-82f824f76692" ma:anchorId="00000000-0000-0000-0000-000000000000" ma:open="false" ma:isKeyword="false">
      <xsd:complexType>
        <xsd:sequence>
          <xsd:element ref="pc:Terms" minOccurs="0" maxOccurs="1"/>
        </xsd:sequence>
      </xsd:complexType>
    </xsd:element>
    <xsd:element name="b873fbeb460c4a778aebc1986825785c" ma:index="24" nillable="true" ma:taxonomy="true" ma:internalName="b873fbeb460c4a778aebc1986825785c" ma:taxonomyFieldName="Report_x0020_Frequency" ma:displayName="Report Frequency" ma:default="" ma:fieldId="{b873fbeb-460c-4a77-8aeb-c1986825785c}" ma:sspId="454f842a-b86f-4341-96eb-b93a389407ca" ma:termSetId="f58a9577-27c3-4ed7-9c97-ec75cc3231c9" ma:anchorId="00000000-0000-0000-0000-000000000000" ma:open="false" ma:isKeyword="false">
      <xsd:complexType>
        <xsd:sequence>
          <xsd:element ref="pc:Terms" minOccurs="0" maxOccurs="1"/>
        </xsd:sequence>
      </xsd:complexType>
    </xsd:element>
    <xsd:element name="TaxCatchAllLabel" ma:index="26" nillable="true" ma:displayName="Taxonomy Catch All Column1" ma:hidden="true" ma:list="{38f795f5-fca9-4593-b714-faaeef33d2c3}" ma:internalName="TaxCatchAllLabel" ma:readOnly="true" ma:showField="CatchAllDataLabel" ma:web="dc8d7ee1-75b8-4f87-985b-7dbee2668825">
      <xsd:complexType>
        <xsd:complexContent>
          <xsd:extension base="dms:MultiChoiceLookup">
            <xsd:sequence>
              <xsd:element name="Value" type="dms:Lookup" maxOccurs="unbounded" minOccurs="0" nillable="true"/>
            </xsd:sequence>
          </xsd:extension>
        </xsd:complexContent>
      </xsd:complexType>
    </xsd:element>
    <xsd:element name="Period_x0020_End_x0020_Date" ma:index="27" nillable="true" ma:displayName="Period End Date" ma:default="" ma:format="DateOnly" ma:internalName="Period_x0020_End_x0020_Date">
      <xsd:simpleType>
        <xsd:restriction base="dms:DateTime"/>
      </xsd:simpleType>
    </xsd:element>
    <xsd:element name="h91158e9ab1847f0a8bcd075e6c0b282" ma:index="28" nillable="true" ma:taxonomy="true" ma:internalName="h91158e9ab1847f0a8bcd075e6c0b282" ma:taxonomyFieldName="Action" ma:displayName="Action" ma:default="" ma:fieldId="{191158e9-ab18-47f0-a8bc-d075e6c0b282}" ma:sspId="454f842a-b86f-4341-96eb-b93a389407ca" ma:termSetId="2a6fd2c9-bdda-4194-8d91-a29f6f1c41d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921e8b21d5d46a08b4ed8bc3773123b xmlns="1eb857db-5c67-47b7-8545-aa19c5d2ceac">
      <Terms xmlns="http://schemas.microsoft.com/office/infopath/2007/PartnerControls"/>
    </f921e8b21d5d46a08b4ed8bc3773123b>
    <p4f68ee493344f4e9716631b78aec2d1 xmlns="1eb857db-5c67-47b7-8545-aa19c5d2ceac">
      <Terms xmlns="http://schemas.microsoft.com/office/infopath/2007/PartnerControls">
        <TermInfo xmlns="http://schemas.microsoft.com/office/infopath/2007/PartnerControls">
          <TermName xmlns="http://schemas.microsoft.com/office/infopath/2007/PartnerControls">2024-25</TermName>
          <TermId xmlns="http://schemas.microsoft.com/office/infopath/2007/PartnerControls">bf4a1932-1604-4554-be39-c7334dc22297</TermId>
        </TermInfo>
      </Terms>
    </p4f68ee493344f4e9716631b78aec2d1>
    <TaxCatchAll xmlns="1eb857db-5c67-47b7-8545-aa19c5d2ceac">
      <Value>9</Value>
      <Value>149</Value>
      <Value>1</Value>
    </TaxCatchAll>
    <Period_x0020_End_x0020_Date xmlns="1eb857db-5c67-47b7-8545-aa19c5d2ceac">2025-06-29T12:00:00+00:00</Period_x0020_End_x0020_Date>
    <h91158e9ab1847f0a8bcd075e6c0b282 xmlns="1eb857db-5c67-47b7-8545-aa19c5d2ceac">
      <Terms xmlns="http://schemas.microsoft.com/office/infopath/2007/PartnerControls"/>
    </h91158e9ab1847f0a8bcd075e6c0b282>
    <lfae9de2410d4efba2dc15289f148ae6 xmlns="1eb857db-5c67-47b7-8545-aa19c5d2ceac">
      <Terms xmlns="http://schemas.microsoft.com/office/infopath/2007/PartnerControls"/>
    </lfae9de2410d4efba2dc15289f148ae6>
    <m2a1961ed2cc4e4bb3a1ba432cb3e43a xmlns="1eb857db-5c67-47b7-8545-aa19c5d2ceac">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c967359e-ba62-476b-b3c9-2370b68c754f</TermId>
        </TermInfo>
      </Terms>
    </m2a1961ed2cc4e4bb3a1ba432cb3e43a>
    <Month xmlns="1eb857db-5c67-47b7-8545-aa19c5d2ceac">June</Month>
    <k27bb8ca8acb40e6adabc24cc132eff2 xmlns="1eb857db-5c67-47b7-8545-aa19c5d2ceac">
      <Terms xmlns="http://schemas.microsoft.com/office/infopath/2007/PartnerControls">
        <TermInfo xmlns="http://schemas.microsoft.com/office/infopath/2007/PartnerControls">
          <TermName xmlns="http://schemas.microsoft.com/office/infopath/2007/PartnerControls">Audit year end</TermName>
          <TermId xmlns="http://schemas.microsoft.com/office/infopath/2007/PartnerControls">25d3baff-4aa6-455e-9170-1448add7bfa9</TermId>
        </TermInfo>
      </Terms>
    </k27bb8ca8acb40e6adabc24cc132eff2>
    <ob31ff9eba834e63898cb96b30a6940d xmlns="1eb857db-5c67-47b7-8545-aa19c5d2ceac">
      <Terms xmlns="http://schemas.microsoft.com/office/infopath/2007/PartnerControls"/>
    </ob31ff9eba834e63898cb96b30a6940d>
    <b873fbeb460c4a778aebc1986825785c xmlns="1eb857db-5c67-47b7-8545-aa19c5d2ceac">
      <Terms xmlns="http://schemas.microsoft.com/office/infopath/2007/PartnerControls"/>
    </b873fbeb460c4a778aebc1986825785c>
    <gb67bd5314984263b7948735ab20f4d4 xmlns="1eb857db-5c67-47b7-8545-aa19c5d2ceac">
      <Terms xmlns="http://schemas.microsoft.com/office/infopath/2007/PartnerControls"/>
    </gb67bd5314984263b7948735ab20f4d4>
  </documentManagement>
</p:properties>
</file>

<file path=customXml/item3.xml><?xml version="1.0" encoding="utf-8"?>
<?mso-contentType ?>
<SharedContentType xmlns="Microsoft.SharePoint.Taxonomy.ContentTypeSync" SourceId="454f842a-b86f-4341-96eb-b93a389407ca" ContentTypeId="0x01010020C29750D968C84E8A532D49EE01BCE00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90AC25-6E39-46EF-9254-FC5469F88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857db-5c67-47b7-8545-aa19c5d2ce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http://purl.org/dc/elements/1.1/"/>
    <ds:schemaRef ds:uri="http://www.w3.org/XML/1998/namespace"/>
    <ds:schemaRef ds:uri="1eb857db-5c67-47b7-8545-aa19c5d2ceac"/>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4D6485F-7440-45A4-96EF-718D455E7FE4}">
  <ds:schemaRefs>
    <ds:schemaRef ds:uri="Microsoft.SharePoint.Taxonomy.ContentTypeSync"/>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Angus Evison</cp:lastModifiedBy>
  <cp:revision/>
  <dcterms:created xsi:type="dcterms:W3CDTF">2010-10-17T20:59:02Z</dcterms:created>
  <dcterms:modified xsi:type="dcterms:W3CDTF">2025-07-28T21:33:26Z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0x01010020C29750D968C84E8A532D49EE01BCE00200A34F3491A008D3489C62CF509F866DFF</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a8a4f21a-863d-4623-8308-1d8e1a69ec25</vt:lpwstr>
  </property>
  <property fmtid="{D5CDD505-2E9C-101B-9397-08002B2CF9AE}" pid="10" name="SharedWithUsers">
    <vt:lpwstr>87;#Ken Smart;#157;#Nehalkumar patel</vt:lpwstr>
  </property>
  <property fmtid="{D5CDD505-2E9C-101B-9397-08002B2CF9AE}" pid="11" name="Report_x0020_Frequency">
    <vt:lpwstr/>
  </property>
  <property fmtid="{D5CDD505-2E9C-101B-9397-08002B2CF9AE}" pid="12" name="Document_x0020_Type">
    <vt:lpwstr>1;#Report|c967359e-ba62-476b-b3c9-2370b68c754f</vt:lpwstr>
  </property>
  <property fmtid="{D5CDD505-2E9C-101B-9397-08002B2CF9AE}" pid="13" name="MediaServiceImageTags">
    <vt:lpwstr/>
  </property>
  <property fmtid="{D5CDD505-2E9C-101B-9397-08002B2CF9AE}" pid="14" name="Frequency">
    <vt:lpwstr/>
  </property>
  <property fmtid="{D5CDD505-2E9C-101B-9397-08002B2CF9AE}" pid="15" name="Financial Year">
    <vt:lpwstr>149;#2024-25|bf4a1932-1604-4554-be39-c7334dc22297</vt:lpwstr>
  </property>
  <property fmtid="{D5CDD505-2E9C-101B-9397-08002B2CF9AE}" pid="16" name="Action">
    <vt:lpwstr/>
  </property>
  <property fmtid="{D5CDD505-2E9C-101B-9397-08002B2CF9AE}" pid="17" name="Report_x0020_Type">
    <vt:lpwstr>9;#Audit year end|25d3baff-4aa6-455e-9170-1448add7bfa9</vt:lpwstr>
  </property>
  <property fmtid="{D5CDD505-2E9C-101B-9397-08002B2CF9AE}" pid="18" name="Provider">
    <vt:lpwstr/>
  </property>
  <property fmtid="{D5CDD505-2E9C-101B-9397-08002B2CF9AE}" pid="19" name="l9e136910e5343489e00e7dfc90edc4a">
    <vt:lpwstr/>
  </property>
  <property fmtid="{D5CDD505-2E9C-101B-9397-08002B2CF9AE}" pid="20" name="Document Type">
    <vt:lpwstr>1;#Report|c967359e-ba62-476b-b3c9-2370b68c754f</vt:lpwstr>
  </property>
  <property fmtid="{D5CDD505-2E9C-101B-9397-08002B2CF9AE}" pid="21" name="Sub_x002d_category">
    <vt:lpwstr/>
  </property>
  <property fmtid="{D5CDD505-2E9C-101B-9397-08002B2CF9AE}" pid="22" name="Financial_x0020_Year">
    <vt:lpwstr>149;#2024-25|bf4a1932-1604-4554-be39-c7334dc22297</vt:lpwstr>
  </property>
  <property fmtid="{D5CDD505-2E9C-101B-9397-08002B2CF9AE}" pid="23" name="Status">
    <vt:lpwstr/>
  </property>
  <property fmtid="{D5CDD505-2E9C-101B-9397-08002B2CF9AE}" pid="24" name="lcf76f155ced4ddcb4097134ff3c332f">
    <vt:lpwstr/>
  </property>
  <property fmtid="{D5CDD505-2E9C-101B-9397-08002B2CF9AE}" pid="25" name="Report Type">
    <vt:lpwstr>9;#Audit year end|25d3baff-4aa6-455e-9170-1448add7bfa9</vt:lpwstr>
  </property>
  <property fmtid="{D5CDD505-2E9C-101B-9397-08002B2CF9AE}" pid="26" name="Finance_x0020_Category">
    <vt:lpwstr/>
  </property>
  <property fmtid="{D5CDD505-2E9C-101B-9397-08002B2CF9AE}" pid="27" name="Sub-category">
    <vt:lpwstr/>
  </property>
  <property fmtid="{D5CDD505-2E9C-101B-9397-08002B2CF9AE}" pid="28" name="Report Frequency">
    <vt:lpwstr/>
  </property>
  <property fmtid="{D5CDD505-2E9C-101B-9397-08002B2CF9AE}" pid="29" name="Finance Category">
    <vt:lpwstr/>
  </property>
  <property fmtid="{D5CDD505-2E9C-101B-9397-08002B2CF9AE}" pid="30" name="MSIP_Label_e0eca592-5208-4fbc-9d35-6ecd211438de_Enabled">
    <vt:lpwstr>true</vt:lpwstr>
  </property>
  <property fmtid="{D5CDD505-2E9C-101B-9397-08002B2CF9AE}" pid="31" name="MSIP_Label_e0eca592-5208-4fbc-9d35-6ecd211438de_SetDate">
    <vt:lpwstr>2025-07-28T21:31:47Z</vt:lpwstr>
  </property>
  <property fmtid="{D5CDD505-2E9C-101B-9397-08002B2CF9AE}" pid="32" name="MSIP_Label_e0eca592-5208-4fbc-9d35-6ecd211438de_Method">
    <vt:lpwstr>Standard</vt:lpwstr>
  </property>
  <property fmtid="{D5CDD505-2E9C-101B-9397-08002B2CF9AE}" pid="33" name="MSIP_Label_e0eca592-5208-4fbc-9d35-6ecd211438de_Name">
    <vt:lpwstr>Creative - Unclassified</vt:lpwstr>
  </property>
  <property fmtid="{D5CDD505-2E9C-101B-9397-08002B2CF9AE}" pid="34" name="MSIP_Label_e0eca592-5208-4fbc-9d35-6ecd211438de_SiteId">
    <vt:lpwstr>b8741af0-9558-487e-af8e-663df027f209</vt:lpwstr>
  </property>
  <property fmtid="{D5CDD505-2E9C-101B-9397-08002B2CF9AE}" pid="35" name="MSIP_Label_e0eca592-5208-4fbc-9d35-6ecd211438de_ActionId">
    <vt:lpwstr>b8affeef-41af-468c-bdaa-0a01ea828634</vt:lpwstr>
  </property>
  <property fmtid="{D5CDD505-2E9C-101B-9397-08002B2CF9AE}" pid="36" name="MSIP_Label_e0eca592-5208-4fbc-9d35-6ecd211438de_ContentBits">
    <vt:lpwstr>0</vt:lpwstr>
  </property>
  <property fmtid="{D5CDD505-2E9C-101B-9397-08002B2CF9AE}" pid="37" name="MSIP_Label_e0eca592-5208-4fbc-9d35-6ecd211438de_Tag">
    <vt:lpwstr>10, 3, 0, 1</vt:lpwstr>
  </property>
</Properties>
</file>