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'Hospitality'!$A$1:$E$25</definedName>
  </definedNames>
  <calcPr fullCalcOnLoad="1"/>
</workbook>
</file>

<file path=xl/sharedStrings.xml><?xml version="1.0" encoding="utf-8"?>
<sst xmlns="http://schemas.openxmlformats.org/spreadsheetml/2006/main" count="242" uniqueCount="149">
  <si>
    <t>Name of CE [xxxxxxxxxx]</t>
  </si>
  <si>
    <t>Period [xx/xx/xxxx - xx/xx/xxxx]</t>
  </si>
  <si>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</si>
  <si>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</si>
  <si>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</si>
  <si>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</si>
  <si>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</si>
  <si>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</si>
  <si>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</si>
  <si>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</si>
  <si>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</si>
  <si>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</si>
  <si>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</si>
  <si>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</si>
  <si>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</si>
  <si>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</si>
  <si>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</si>
  <si>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</si>
  <si>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</si>
  <si>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</si>
  <si>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</si>
  <si>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</si>
  <si>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</si>
  <si>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</si>
  <si>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</si>
  <si>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</si>
  <si>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Organisation [xxxxxxxxx]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</si>
  <si>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</si>
  <si>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</si>
  <si>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</si>
  <si>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</si>
  <si>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CE : Stephen Wainwright</t>
  </si>
  <si>
    <t>Boston, USA</t>
  </si>
  <si>
    <t>Name of organisation : Creative New Zealand</t>
  </si>
  <si>
    <t>Period: 01/07/2010 - 31/12/2010</t>
  </si>
  <si>
    <t>WLG</t>
  </si>
  <si>
    <t>Breakfast Meeting: SW and Mark Burlace, Chair Silo Theatre</t>
  </si>
  <si>
    <t>Cafe Melba. AKL</t>
  </si>
  <si>
    <t>Leuven Cafe, WGL</t>
  </si>
  <si>
    <t>Trade Kitchen, WGL</t>
  </si>
  <si>
    <t>Dunedin</t>
  </si>
  <si>
    <t>Hosting Prime Minister Awards winners</t>
  </si>
  <si>
    <t>Lunch with winners, their partners, Arts Board Chair and CNZ staff members</t>
  </si>
  <si>
    <t>Lido Cafe, WGL</t>
  </si>
  <si>
    <t>D4 on Featherston, WGL</t>
  </si>
  <si>
    <t>Breakfast Meeting: SW and Lawrence Green [Executive Coach)</t>
  </si>
  <si>
    <t>Breakfast Meeting: SW and Lester McGrath, GM Auckland Theatre Company</t>
  </si>
  <si>
    <t>Breakfast Meeting: SW and Don Judkins, Lion Foundation</t>
  </si>
  <si>
    <t>taxi</t>
  </si>
  <si>
    <t>Coffee Meeting: SW and Roger King, Producer</t>
  </si>
  <si>
    <t>Sheinkin Cafe, AKL</t>
  </si>
  <si>
    <t>Ottawa</t>
  </si>
  <si>
    <t>Meetings: Canada Council for the Arts - Director and Senior staff</t>
  </si>
  <si>
    <t>Meetings: American for the Arts - Chief Operating Officer and VP of Local Arts Advancement</t>
  </si>
  <si>
    <t>Washington</t>
  </si>
  <si>
    <t>New York</t>
  </si>
  <si>
    <t>Meeting: Diane Ragsdale, Associate Program Officer Performing Arts Program, The Andres W. Mellon Foundation and guest speaker CNZ 21st Century Arts Conference 2009</t>
  </si>
  <si>
    <t>reimbursement domestic travel LA to Ottawa - Washington - New York</t>
  </si>
  <si>
    <t xml:space="preserve">Reimburse accommodation </t>
  </si>
  <si>
    <t>AKL</t>
  </si>
  <si>
    <t>Dinner: SW and E Caldwell, Director Dunedin Public Art Gallery</t>
  </si>
  <si>
    <t>Scotia Bar + Bistro, DND</t>
  </si>
  <si>
    <t>Lunch Meeting: SW and David Inns. Director Auckland Festival</t>
  </si>
  <si>
    <t>Cafe Melba, AKL</t>
  </si>
  <si>
    <t>Santos Cafe, AKL</t>
  </si>
  <si>
    <t>Lunch meeting: SW and Jessica Smith, CE Silo Theatre</t>
  </si>
  <si>
    <t>Daily Allowance to travel to Dunedin: Meetings Clients and Dunedin City Council</t>
  </si>
  <si>
    <t>Daily Allowance to travel to Auckland: Client meetings, ASB, Auckland Regional Council, Silo Theatre production</t>
  </si>
  <si>
    <t>Daily Allowance to travel to Auckland: Meetings: Client and stakeholder meetings; APO concert</t>
  </si>
  <si>
    <t>Lunch: SW + Roger King [Producer]</t>
  </si>
  <si>
    <t>Sherikin Café, AKL</t>
  </si>
  <si>
    <t>Dinner: SW, Arts Board Chair, Manager Arts Development</t>
  </si>
  <si>
    <t>IMA Cuisine, AKL</t>
  </si>
  <si>
    <t>Lunch: SW, Arts Baord Chair, ChCh Office Staff (post earthquake)</t>
  </si>
  <si>
    <t>Clarendon, CHC</t>
  </si>
  <si>
    <t>Chinwag Eathai, CHC</t>
  </si>
  <si>
    <t>Meeting: SW + Ray Ahiphene-Mercer, Wellington City Councillor</t>
  </si>
  <si>
    <t>Nikau Café. WGL</t>
  </si>
  <si>
    <t>Dinner: SW + Lester McGrath, GM Auckland Theatre Company</t>
  </si>
  <si>
    <t>Mezze, AKL</t>
  </si>
  <si>
    <t>Breakfast: SW + Leigh Redshaw, ACC/ ARAF Board staff member</t>
  </si>
  <si>
    <t>Lunch: SW +Elizabeth Kerr, Manager NZSQ</t>
  </si>
  <si>
    <t>Atlanta, WGL</t>
  </si>
  <si>
    <t>Breakfast meeting SW and Chair, Arts Council</t>
  </si>
  <si>
    <t>NG Café, CHC</t>
  </si>
  <si>
    <t>Mezze Café, AKL</t>
  </si>
  <si>
    <t>Lunch: SW and Senior Advisor CNZ Auckland Office</t>
  </si>
  <si>
    <t>Airport Bus: AK City to AK airport</t>
  </si>
  <si>
    <t>Airport Bus: AK Airport to city</t>
  </si>
  <si>
    <t>Reimbusement bus tickets across town (Wgtn) 6 @ $1.00 each</t>
  </si>
  <si>
    <t>Breakfast: Stephen Wainwright, AK</t>
  </si>
  <si>
    <t>Airport Bus: Wellington airport - CNZ offices</t>
  </si>
  <si>
    <t>Lunch: Stephen Wainwright, AK</t>
  </si>
  <si>
    <t>bus</t>
  </si>
  <si>
    <t>Dinner: External Advisory Group - RFO Review</t>
  </si>
  <si>
    <t>St James Theatre, WGL</t>
  </si>
  <si>
    <t xml:space="preserve">Drinks - post all day meeting RFO Review External Advisory Group </t>
  </si>
  <si>
    <t>Daily Allowance for travel to Auckland</t>
  </si>
  <si>
    <t xml:space="preserve">Daily Allowance for travel to Christchurch </t>
  </si>
  <si>
    <t>ChCh Symphony Orchestra Fundraising Event</t>
  </si>
  <si>
    <t>Silo Theatre Meeting; Stakeholder Meeting</t>
  </si>
  <si>
    <t>11-12 Nov</t>
  </si>
  <si>
    <t>Best Place Awards Dinner; Client meetings; Staff liaison</t>
  </si>
  <si>
    <t>22 - 24 Sept</t>
  </si>
  <si>
    <t>01-03 Sept</t>
  </si>
  <si>
    <t xml:space="preserve">6-14 July </t>
  </si>
  <si>
    <t xml:space="preserve">12-13 July </t>
  </si>
  <si>
    <t>Stakeholder + client meetings; ATC production; Black Grace production</t>
  </si>
  <si>
    <t>28- 30 Sept</t>
  </si>
  <si>
    <t>Daily Allowance for travel to Christchurch and Auckland</t>
  </si>
  <si>
    <t>visit staff and clients (post earthquake); Court Theatre production | CNZ/ASB/ACC quarterly meeting; Client meeting; meet Art Council Chair; APO season launch</t>
  </si>
  <si>
    <t>Meeting with Venice Bienalle artist and agent</t>
  </si>
  <si>
    <t>11-12 Oct</t>
  </si>
  <si>
    <t>29-31 Oct</t>
  </si>
  <si>
    <t>21-22 Oct</t>
  </si>
  <si>
    <t xml:space="preserve">Daily Allowance for travel to Dunedin and Christchurch </t>
  </si>
  <si>
    <t>Meetings; Philanthropy taskforce; GM ATC; ACC + ARAF Fundin body meetings</t>
  </si>
  <si>
    <t>RFO Review client meetings; Fortune Theatre production; Meeting with CCC</t>
  </si>
  <si>
    <t>Meet with GM NBR NZ Opera; GM ATC; Attending and speaking at ATC opening night</t>
  </si>
  <si>
    <t>14-16 Dec</t>
  </si>
  <si>
    <t>Daily Allowance for travel to Auckland (includes accom staying privately 2 nights)</t>
  </si>
  <si>
    <t>Client and stakeholder meetings | media interview RFO Review | All Staff meeting</t>
  </si>
  <si>
    <t>Lunch: SW and Laura Kroetsch (ex Readers and Writers coordinator NZIAF)</t>
  </si>
  <si>
    <t>Breakfast: SW and David Inns (Auckland Festival)</t>
  </si>
  <si>
    <t>Lunch: SW and Dayle Mace</t>
  </si>
  <si>
    <t>Hosting RFO Review External Advisory Group members prior to all day meeting</t>
  </si>
  <si>
    <t>Hosting RFO Review External Advisory Group members postto all day meeting</t>
  </si>
  <si>
    <t>hotel accommodation</t>
  </si>
  <si>
    <t>Scenic Hotel Dunedin City
Meetings with clients</t>
  </si>
  <si>
    <t xml:space="preserve">Drycleaning while attended Harvard Course in Boston </t>
  </si>
  <si>
    <t>Taxi to AK airport - Sat am after attending NZ Post Awards previous evening</t>
  </si>
  <si>
    <t>NOTE: House of Travel quote for SW share of trip paid personally = $988.20; qoute from CNZ supplier for equivalent fare = $1,081.10. Reimbursed cheaper fare.</t>
  </si>
  <si>
    <t>NOTE: 3 nights' accommodation paid by SW was US$ 638.87. Quote from CNZ supplier for equivalent accommodation for 1 night was NZ$ 240.00.</t>
  </si>
  <si>
    <t>One night accommodation Washington</t>
  </si>
  <si>
    <t>Taxi to NZ Post Awards, Langham Hotel (Black Tie)</t>
  </si>
  <si>
    <t>meal - Sheinkin Café, AKL</t>
  </si>
  <si>
    <t>Sheinkin Café, AKL</t>
  </si>
  <si>
    <t>Dinner: SW + Philip Aldridge, GM The Court Theatre and Arts Board Chair</t>
  </si>
  <si>
    <t>Coffee: SW + Manager, Arts Infrastructure Services</t>
  </si>
  <si>
    <t>AKL &amp; CHCH</t>
  </si>
  <si>
    <t>DND &amp; CHCH</t>
  </si>
  <si>
    <t>DND</t>
  </si>
  <si>
    <t>Airport Bus: AK Airport to city (SW)</t>
  </si>
  <si>
    <t>Airport Bus: AK Airport to city (HR Manager)</t>
  </si>
  <si>
    <t>Airport Bus: AK Airport to city (SW) - to attend Best Places to Work Awards Dinner</t>
  </si>
  <si>
    <t>Airport Bus: AK Airport to city (HR Manager) - to attend Best Places to Work Awards Dinner</t>
  </si>
  <si>
    <t>Lunch: SW and HR Manager [in AK to attend Best Places to Work Awards Dinner]</t>
  </si>
  <si>
    <t>CHCH</t>
  </si>
  <si>
    <t>Taxi from Wgtn Airport to CNZ offices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</si>
</sst>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 horizontal="justify" wrapText="1"/>
    </xf>
    <xf numFmtId="0" fontId="4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4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6" fontId="0" fillId="0" borderId="0" xfId="0" applyNumberFormat="1" applyAlignment="1">
      <alignment/>
    </xf>
    <xf numFmtId="0" fontId="43" fillId="33" borderId="11" xfId="0" applyFont="1" applyFill="1" applyBorder="1" applyAlignment="1">
      <alignment horizontal="right" wrapText="1"/>
    </xf>
    <xf numFmtId="0" fontId="42" fillId="0" borderId="11" xfId="0" applyFont="1" applyBorder="1" applyAlignment="1">
      <alignment horizontal="right" wrapText="1"/>
    </xf>
    <xf numFmtId="14" fontId="0" fillId="0" borderId="0" xfId="0" applyNumberFormat="1" applyAlignment="1">
      <alignment horizontal="right" wrapText="1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4" fillId="35" borderId="11" xfId="0" applyFont="1" applyFill="1" applyBorder="1" applyAlignment="1">
      <alignment horizontal="right" wrapText="1"/>
    </xf>
    <xf numFmtId="16" fontId="0" fillId="0" borderId="0" xfId="0" applyNumberFormat="1" applyAlignment="1">
      <alignment horizontal="right" wrapText="1"/>
    </xf>
    <xf numFmtId="16" fontId="0" fillId="0" borderId="0" xfId="0" applyNumberFormat="1" applyAlignment="1">
      <alignment wrapText="1"/>
    </xf>
    <xf numFmtId="0" fontId="42" fillId="0" borderId="11" xfId="0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2" fillId="35" borderId="11" xfId="0" applyFont="1" applyFill="1" applyBorder="1" applyAlignment="1">
      <alignment horizontal="center"/>
    </xf>
    <xf numFmtId="44" fontId="42" fillId="0" borderId="0" xfId="44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4" fontId="42" fillId="0" borderId="0" xfId="0" applyNumberFormat="1" applyFont="1" applyAlignment="1">
      <alignment horizontal="center" wrapText="1"/>
    </xf>
    <xf numFmtId="2" fontId="0" fillId="1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0" fillId="10" borderId="0" xfId="0" applyFill="1" applyAlignment="1">
      <alignment horizontal="center" wrapText="1"/>
    </xf>
    <xf numFmtId="4" fontId="0" fillId="10" borderId="0" xfId="0" applyNumberFormat="1" applyFill="1" applyAlignment="1">
      <alignment horizontal="center"/>
    </xf>
    <xf numFmtId="0" fontId="44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43" fillId="34" borderId="11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17.00390625" style="2" customWidth="1"/>
    <col min="2" max="2" width="13.00390625" style="35" customWidth="1"/>
    <col min="3" max="3" width="53.7109375" style="2" customWidth="1"/>
    <col min="4" max="4" width="40.7109375" style="2" customWidth="1"/>
    <col min="5" max="5" width="28.140625" style="2" customWidth="1"/>
    <col min="6" max="16384" width="9.140625" style="2" customWidth="1"/>
  </cols>
  <sheetData>
    <row r="1" spans="1:5" s="8" customFormat="1" ht="36" customHeight="1">
      <c r="A1" s="50" t="s">
        <v>33</v>
      </c>
      <c r="B1" s="51"/>
      <c r="C1" s="51"/>
      <c r="D1" s="51"/>
      <c r="E1" s="51"/>
    </row>
    <row r="2" spans="1:4" s="3" customFormat="1" ht="35.25" customHeight="1">
      <c r="A2" s="52" t="s">
        <v>31</v>
      </c>
      <c r="B2" s="53"/>
      <c r="C2" s="52" t="s">
        <v>34</v>
      </c>
      <c r="D2" s="53"/>
    </row>
    <row r="3" spans="1:3" s="5" customFormat="1" ht="23.25" customHeight="1">
      <c r="A3" s="5" t="s">
        <v>5</v>
      </c>
      <c r="B3" s="54" t="s">
        <v>6</v>
      </c>
      <c r="C3" s="54"/>
    </row>
    <row r="4" spans="1:5" s="3" customFormat="1" ht="12.75">
      <c r="A4" s="3" t="s">
        <v>2</v>
      </c>
      <c r="B4" s="33" t="s">
        <v>4</v>
      </c>
      <c r="C4" s="3" t="s">
        <v>7</v>
      </c>
      <c r="D4" s="3" t="s">
        <v>8</v>
      </c>
      <c r="E4" s="3" t="s">
        <v>3</v>
      </c>
    </row>
    <row r="5" spans="1:4" ht="12.75">
      <c r="A5" s="31">
        <v>40382</v>
      </c>
      <c r="B5" s="40">
        <v>43.63</v>
      </c>
      <c r="C5" s="2" t="s">
        <v>129</v>
      </c>
      <c r="D5" s="2" t="s">
        <v>32</v>
      </c>
    </row>
    <row r="6" ht="12.75">
      <c r="B6" s="34"/>
    </row>
    <row r="9" ht="12.75">
      <c r="B9" s="37">
        <f>SUM(B5:B8)</f>
        <v>43.63</v>
      </c>
    </row>
    <row r="10" spans="1:3" s="5" customFormat="1" ht="27" customHeight="1">
      <c r="A10" s="5" t="s">
        <v>5</v>
      </c>
      <c r="B10" s="54" t="s">
        <v>9</v>
      </c>
      <c r="C10" s="54"/>
    </row>
    <row r="11" spans="1:2" s="3" customFormat="1" ht="12.75">
      <c r="A11" s="3" t="s">
        <v>2</v>
      </c>
      <c r="B11" s="33" t="s">
        <v>4</v>
      </c>
    </row>
    <row r="12" spans="1:5" ht="25.5">
      <c r="A12" s="23" t="s">
        <v>105</v>
      </c>
      <c r="B12" s="40">
        <v>988.2</v>
      </c>
      <c r="C12" s="2" t="s">
        <v>52</v>
      </c>
      <c r="D12" s="2" t="s">
        <v>57</v>
      </c>
      <c r="E12" s="2" t="s">
        <v>51</v>
      </c>
    </row>
    <row r="13" spans="1:5" ht="25.5">
      <c r="A13" s="23"/>
      <c r="C13" s="2" t="s">
        <v>53</v>
      </c>
      <c r="E13" s="2" t="s">
        <v>54</v>
      </c>
    </row>
    <row r="14" spans="1:5" ht="38.25">
      <c r="A14" s="23"/>
      <c r="C14" s="2" t="s">
        <v>56</v>
      </c>
      <c r="E14" s="2" t="s">
        <v>55</v>
      </c>
    </row>
    <row r="15" spans="1:3" ht="38.25">
      <c r="A15" s="23"/>
      <c r="C15" s="2" t="s">
        <v>131</v>
      </c>
    </row>
    <row r="16" spans="1:5" ht="12.75">
      <c r="A16" s="23" t="s">
        <v>106</v>
      </c>
      <c r="B16" s="40">
        <v>240</v>
      </c>
      <c r="C16" s="2" t="s">
        <v>133</v>
      </c>
      <c r="D16" s="2" t="s">
        <v>58</v>
      </c>
      <c r="E16" s="2" t="s">
        <v>54</v>
      </c>
    </row>
    <row r="17" spans="1:3" ht="38.25">
      <c r="A17" s="23"/>
      <c r="B17" s="41"/>
      <c r="C17" s="2" t="s">
        <v>132</v>
      </c>
    </row>
    <row r="18" spans="1:2" ht="12.75">
      <c r="A18" s="23"/>
      <c r="B18" s="37">
        <f>SUM(B12:B17)</f>
        <v>1228.2</v>
      </c>
    </row>
    <row r="19" spans="1:3" s="6" customFormat="1" ht="31.5" customHeight="1">
      <c r="A19" s="20" t="s">
        <v>10</v>
      </c>
      <c r="B19" s="49" t="s">
        <v>6</v>
      </c>
      <c r="C19" s="49"/>
    </row>
    <row r="20" spans="1:5" s="3" customFormat="1" ht="25.5" customHeight="1">
      <c r="A20" s="3" t="s">
        <v>2</v>
      </c>
      <c r="B20" s="33" t="s">
        <v>4</v>
      </c>
      <c r="C20" s="4" t="s">
        <v>25</v>
      </c>
      <c r="D20" s="3" t="s">
        <v>8</v>
      </c>
      <c r="E20" s="3" t="s">
        <v>3</v>
      </c>
    </row>
    <row r="21" spans="1:5" ht="25.5">
      <c r="A21" s="32">
        <v>40418</v>
      </c>
      <c r="B21" s="40">
        <v>62.2</v>
      </c>
      <c r="C21" s="2" t="s">
        <v>130</v>
      </c>
      <c r="D21" s="2" t="s">
        <v>48</v>
      </c>
      <c r="E21" s="2" t="s">
        <v>59</v>
      </c>
    </row>
    <row r="22" spans="1:5" ht="25.5">
      <c r="A22" s="32">
        <v>40472</v>
      </c>
      <c r="B22" s="40">
        <v>171.35</v>
      </c>
      <c r="C22" s="2" t="s">
        <v>128</v>
      </c>
      <c r="D22" s="2" t="s">
        <v>127</v>
      </c>
      <c r="E22" s="2" t="s">
        <v>40</v>
      </c>
    </row>
    <row r="23" spans="1:5" ht="12.75">
      <c r="A23" s="32">
        <v>40487</v>
      </c>
      <c r="B23" s="34">
        <v>36.7</v>
      </c>
      <c r="C23" s="2" t="s">
        <v>148</v>
      </c>
      <c r="D23" s="2" t="s">
        <v>48</v>
      </c>
      <c r="E23" s="2" t="s">
        <v>35</v>
      </c>
    </row>
    <row r="24" spans="1:2" ht="12.75">
      <c r="A24" s="32"/>
      <c r="B24" s="37">
        <f>SUM(B21:B23)</f>
        <v>270.25</v>
      </c>
    </row>
    <row r="25" spans="1:3" s="6" customFormat="1" ht="30" customHeight="1">
      <c r="A25" s="6" t="s">
        <v>10</v>
      </c>
      <c r="B25" s="49" t="s">
        <v>9</v>
      </c>
      <c r="C25" s="49"/>
    </row>
    <row r="26" spans="1:2" s="3" customFormat="1" ht="12.75">
      <c r="A26" s="3" t="s">
        <v>2</v>
      </c>
      <c r="B26" s="33" t="s">
        <v>4</v>
      </c>
    </row>
    <row r="27" spans="1:5" ht="25.5">
      <c r="A27" s="31">
        <v>40395</v>
      </c>
      <c r="B27" s="40">
        <v>10</v>
      </c>
      <c r="C27" s="2" t="s">
        <v>66</v>
      </c>
      <c r="D27" s="2"/>
      <c r="E27" t="s">
        <v>141</v>
      </c>
    </row>
    <row r="28" spans="1:5" ht="25.5">
      <c r="A28" s="31" t="s">
        <v>104</v>
      </c>
      <c r="B28" s="40">
        <v>240</v>
      </c>
      <c r="C28" s="2" t="s">
        <v>68</v>
      </c>
      <c r="D28" s="2"/>
      <c r="E28" t="s">
        <v>59</v>
      </c>
    </row>
    <row r="29" spans="1:5" ht="25.5">
      <c r="A29" s="31">
        <v>40430</v>
      </c>
      <c r="B29" s="40">
        <v>10</v>
      </c>
      <c r="C29" s="2" t="s">
        <v>67</v>
      </c>
      <c r="D29" s="2"/>
      <c r="E29" t="s">
        <v>59</v>
      </c>
    </row>
    <row r="30" spans="1:5" ht="12.75">
      <c r="A30" s="32">
        <v>40417</v>
      </c>
      <c r="B30" s="40">
        <v>10.6</v>
      </c>
      <c r="C30" s="2" t="s">
        <v>134</v>
      </c>
      <c r="D30" t="s">
        <v>48</v>
      </c>
      <c r="E30" s="2" t="s">
        <v>59</v>
      </c>
    </row>
    <row r="31" spans="1:5" ht="12.75">
      <c r="A31" s="24">
        <v>40809</v>
      </c>
      <c r="B31" s="43">
        <v>8</v>
      </c>
      <c r="C31" t="s">
        <v>90</v>
      </c>
      <c r="D31" t="s">
        <v>135</v>
      </c>
      <c r="E31" s="2" t="s">
        <v>59</v>
      </c>
    </row>
    <row r="32" spans="1:5" ht="12.75">
      <c r="A32" s="24">
        <v>40810</v>
      </c>
      <c r="B32" s="43">
        <v>16</v>
      </c>
      <c r="C32" t="s">
        <v>87</v>
      </c>
      <c r="D32" t="s">
        <v>93</v>
      </c>
      <c r="E32" s="2" t="s">
        <v>59</v>
      </c>
    </row>
    <row r="33" spans="1:5" ht="12.75">
      <c r="A33" s="24">
        <v>40845</v>
      </c>
      <c r="B33" s="43">
        <v>16</v>
      </c>
      <c r="C33" t="s">
        <v>88</v>
      </c>
      <c r="D33" t="s">
        <v>93</v>
      </c>
      <c r="E33" s="2" t="s">
        <v>59</v>
      </c>
    </row>
    <row r="34" spans="1:5" ht="12.75">
      <c r="A34" s="24">
        <v>40828</v>
      </c>
      <c r="B34" s="43">
        <v>16</v>
      </c>
      <c r="C34" t="s">
        <v>87</v>
      </c>
      <c r="D34" t="s">
        <v>93</v>
      </c>
      <c r="E34" s="2" t="s">
        <v>59</v>
      </c>
    </row>
    <row r="35" spans="1:5" ht="12.75">
      <c r="A35" s="24"/>
      <c r="B35" s="43">
        <v>6</v>
      </c>
      <c r="C35" t="s">
        <v>89</v>
      </c>
      <c r="D35" t="s">
        <v>93</v>
      </c>
      <c r="E35" s="2" t="s">
        <v>35</v>
      </c>
    </row>
    <row r="36" spans="1:5" ht="25.5">
      <c r="A36" s="28" t="s">
        <v>103</v>
      </c>
      <c r="B36" s="43">
        <v>85</v>
      </c>
      <c r="C36" t="s">
        <v>97</v>
      </c>
      <c r="D36" s="2" t="s">
        <v>107</v>
      </c>
      <c r="E36" s="2" t="s">
        <v>59</v>
      </c>
    </row>
    <row r="37" spans="1:5" ht="51">
      <c r="A37" s="28" t="s">
        <v>108</v>
      </c>
      <c r="B37" s="43">
        <v>70</v>
      </c>
      <c r="C37" t="s">
        <v>109</v>
      </c>
      <c r="D37" s="2" t="s">
        <v>110</v>
      </c>
      <c r="E37" s="2" t="s">
        <v>139</v>
      </c>
    </row>
    <row r="38" spans="1:5" ht="12.75">
      <c r="A38" s="28">
        <v>40823</v>
      </c>
      <c r="B38" s="43">
        <v>23</v>
      </c>
      <c r="C38" t="s">
        <v>97</v>
      </c>
      <c r="D38" s="2" t="s">
        <v>111</v>
      </c>
      <c r="E38" s="2" t="s">
        <v>59</v>
      </c>
    </row>
    <row r="39" spans="1:5" ht="25.5">
      <c r="A39" s="28" t="s">
        <v>112</v>
      </c>
      <c r="B39" s="43">
        <v>20</v>
      </c>
      <c r="C39" t="s">
        <v>97</v>
      </c>
      <c r="D39" s="2" t="s">
        <v>116</v>
      </c>
      <c r="E39" s="2" t="s">
        <v>59</v>
      </c>
    </row>
    <row r="40" spans="1:5" ht="25.5">
      <c r="A40" s="28" t="s">
        <v>114</v>
      </c>
      <c r="B40" s="43">
        <v>20</v>
      </c>
      <c r="C40" t="s">
        <v>115</v>
      </c>
      <c r="D40" s="2" t="s">
        <v>117</v>
      </c>
      <c r="E40" s="2" t="s">
        <v>140</v>
      </c>
    </row>
    <row r="41" spans="1:5" ht="25.5">
      <c r="A41" s="28" t="s">
        <v>113</v>
      </c>
      <c r="B41" s="43">
        <v>80</v>
      </c>
      <c r="C41" t="s">
        <v>97</v>
      </c>
      <c r="D41" s="2" t="s">
        <v>118</v>
      </c>
      <c r="E41" s="2" t="s">
        <v>59</v>
      </c>
    </row>
    <row r="42" spans="1:5" ht="12.75">
      <c r="A42" s="28">
        <v>40851</v>
      </c>
      <c r="B42" s="43">
        <v>10</v>
      </c>
      <c r="C42" t="s">
        <v>98</v>
      </c>
      <c r="D42" t="s">
        <v>99</v>
      </c>
      <c r="E42" s="2" t="s">
        <v>147</v>
      </c>
    </row>
    <row r="43" spans="1:5" ht="12.75">
      <c r="A43" s="24">
        <v>40852</v>
      </c>
      <c r="B43" s="43">
        <v>8.5</v>
      </c>
      <c r="C43" t="s">
        <v>91</v>
      </c>
      <c r="D43" t="s">
        <v>93</v>
      </c>
      <c r="E43" s="2" t="s">
        <v>35</v>
      </c>
    </row>
    <row r="44" spans="1:5" ht="12.75">
      <c r="A44" s="28">
        <v>40856</v>
      </c>
      <c r="B44" s="43">
        <v>10</v>
      </c>
      <c r="C44" t="s">
        <v>97</v>
      </c>
      <c r="D44" t="s">
        <v>100</v>
      </c>
      <c r="E44" s="2" t="s">
        <v>59</v>
      </c>
    </row>
    <row r="45" spans="1:5" ht="12.75">
      <c r="A45" s="24">
        <v>40856</v>
      </c>
      <c r="B45" s="43">
        <v>16</v>
      </c>
      <c r="C45" t="s">
        <v>142</v>
      </c>
      <c r="D45" t="s">
        <v>93</v>
      </c>
      <c r="E45" s="2" t="s">
        <v>59</v>
      </c>
    </row>
    <row r="46" spans="1:5" ht="12.75">
      <c r="A46" s="24">
        <v>40856</v>
      </c>
      <c r="B46" s="43">
        <v>16</v>
      </c>
      <c r="C46" t="s">
        <v>143</v>
      </c>
      <c r="D46" t="s">
        <v>93</v>
      </c>
      <c r="E46" s="2" t="s">
        <v>59</v>
      </c>
    </row>
    <row r="47" spans="1:5" ht="12.75">
      <c r="A47" s="24">
        <v>40856</v>
      </c>
      <c r="B47" s="43">
        <v>8</v>
      </c>
      <c r="C47" t="s">
        <v>92</v>
      </c>
      <c r="D47" t="s">
        <v>135</v>
      </c>
      <c r="E47" s="2" t="s">
        <v>59</v>
      </c>
    </row>
    <row r="48" spans="1:5" ht="25.5">
      <c r="A48" s="24">
        <v>40858</v>
      </c>
      <c r="B48" s="43">
        <v>16</v>
      </c>
      <c r="C48" s="2" t="s">
        <v>144</v>
      </c>
      <c r="D48" t="s">
        <v>93</v>
      </c>
      <c r="E48" s="2" t="s">
        <v>59</v>
      </c>
    </row>
    <row r="49" spans="1:5" ht="25.5">
      <c r="A49" s="24">
        <v>40858</v>
      </c>
      <c r="B49" s="43">
        <v>16</v>
      </c>
      <c r="C49" s="2" t="s">
        <v>145</v>
      </c>
      <c r="D49" t="s">
        <v>93</v>
      </c>
      <c r="E49" s="2" t="s">
        <v>59</v>
      </c>
    </row>
    <row r="50" spans="1:5" ht="12.75">
      <c r="A50" s="24">
        <v>40859</v>
      </c>
      <c r="B50" s="43">
        <v>16</v>
      </c>
      <c r="C50" t="s">
        <v>87</v>
      </c>
      <c r="D50" t="s">
        <v>93</v>
      </c>
      <c r="E50" s="2" t="s">
        <v>59</v>
      </c>
    </row>
    <row r="51" spans="1:5" ht="12.75">
      <c r="A51" s="29" t="s">
        <v>101</v>
      </c>
      <c r="B51" s="43">
        <v>20</v>
      </c>
      <c r="C51" t="s">
        <v>97</v>
      </c>
      <c r="D51" t="s">
        <v>102</v>
      </c>
      <c r="E51" s="2" t="s">
        <v>59</v>
      </c>
    </row>
    <row r="52" spans="1:4" ht="25.5">
      <c r="A52" s="27" t="s">
        <v>119</v>
      </c>
      <c r="B52" s="34">
        <v>170</v>
      </c>
      <c r="C52" t="s">
        <v>120</v>
      </c>
      <c r="D52" s="2" t="s">
        <v>121</v>
      </c>
    </row>
    <row r="53" spans="1:5" ht="12.75">
      <c r="A53" s="31">
        <v>40893</v>
      </c>
      <c r="B53" s="34">
        <v>16</v>
      </c>
      <c r="C53" t="s">
        <v>87</v>
      </c>
      <c r="D53" s="2" t="s">
        <v>93</v>
      </c>
      <c r="E53" s="2" t="s">
        <v>59</v>
      </c>
    </row>
    <row r="54" spans="1:2" ht="12.75">
      <c r="A54" s="22"/>
      <c r="B54" s="34"/>
    </row>
    <row r="55" ht="16.5" customHeight="1">
      <c r="B55" s="37">
        <f>SUM(B27:B54)</f>
        <v>953.1</v>
      </c>
    </row>
    <row r="56" spans="1:3" s="7" customFormat="1" ht="46.5" customHeight="1">
      <c r="A56" s="10" t="s">
        <v>30</v>
      </c>
      <c r="B56" s="36">
        <f>B55=SUM(B12:B56)</f>
        <v>0</v>
      </c>
      <c r="C56" s="9"/>
    </row>
    <row r="57" spans="1:28" ht="12.75">
      <c r="A57" s="18"/>
      <c r="B57" s="33" t="s">
        <v>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9"/>
    </row>
    <row r="59" ht="12.75">
      <c r="B59" s="39">
        <f>B55+B24+B18</f>
        <v>2451.55</v>
      </c>
    </row>
  </sheetData>
  <sheetProtection/>
  <mergeCells count="7">
    <mergeCell ref="B19:C19"/>
    <mergeCell ref="B25:C25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5.00390625" style="2" customWidth="1"/>
    <col min="2" max="2" width="15.57421875" style="35" customWidth="1"/>
    <col min="3" max="3" width="60.57421875" style="2" customWidth="1"/>
    <col min="4" max="4" width="33.8515625" style="2" customWidth="1"/>
    <col min="5" max="5" width="28.140625" style="2" customWidth="1"/>
  </cols>
  <sheetData>
    <row r="1" spans="1:5" s="1" customFormat="1" ht="36" customHeight="1">
      <c r="A1" s="50" t="s">
        <v>33</v>
      </c>
      <c r="B1" s="51"/>
      <c r="C1" s="51"/>
      <c r="D1" s="51"/>
      <c r="E1" s="51"/>
    </row>
    <row r="2" spans="1:5" s="11" customFormat="1" ht="35.25" customHeight="1">
      <c r="A2" s="52" t="s">
        <v>31</v>
      </c>
      <c r="B2" s="53"/>
      <c r="C2" s="52" t="s">
        <v>34</v>
      </c>
      <c r="D2" s="53"/>
      <c r="E2" s="21"/>
    </row>
    <row r="3" spans="1:3" s="6" customFormat="1" ht="35.25" customHeight="1">
      <c r="A3" s="6" t="s">
        <v>11</v>
      </c>
      <c r="B3" s="49" t="s">
        <v>6</v>
      </c>
      <c r="C3" s="49"/>
    </row>
    <row r="4" spans="1:5" s="8" customFormat="1" ht="25.5" customHeight="1">
      <c r="A4" s="8" t="s">
        <v>2</v>
      </c>
      <c r="B4" s="38" t="s">
        <v>4</v>
      </c>
      <c r="C4" s="8" t="s">
        <v>12</v>
      </c>
      <c r="D4" s="8" t="s">
        <v>13</v>
      </c>
      <c r="E4" s="8" t="s">
        <v>3</v>
      </c>
    </row>
    <row r="5" spans="1:5" ht="38.25">
      <c r="A5" s="32">
        <v>40469</v>
      </c>
      <c r="B5" s="40">
        <v>466.89</v>
      </c>
      <c r="C5" s="2" t="s">
        <v>41</v>
      </c>
      <c r="D5" s="2" t="s">
        <v>42</v>
      </c>
      <c r="E5" s="2" t="s">
        <v>39</v>
      </c>
    </row>
    <row r="7" ht="12.75">
      <c r="B7" s="37">
        <f>SUM(B5:B6)</f>
        <v>466.89</v>
      </c>
    </row>
    <row r="8" ht="11.25" customHeight="1"/>
    <row r="9" ht="12.75" hidden="1"/>
    <row r="10" spans="1:5" s="12" customFormat="1" ht="25.5" customHeight="1">
      <c r="A10" s="5" t="s">
        <v>11</v>
      </c>
      <c r="B10" s="54" t="s">
        <v>9</v>
      </c>
      <c r="C10" s="54"/>
      <c r="D10" s="5"/>
      <c r="E10" s="5"/>
    </row>
    <row r="11" spans="1:5" ht="22.5" customHeight="1">
      <c r="A11" s="8" t="s">
        <v>2</v>
      </c>
      <c r="B11" s="38" t="s">
        <v>4</v>
      </c>
      <c r="C11" s="8"/>
      <c r="D11" s="8"/>
      <c r="E11" s="8"/>
    </row>
    <row r="12" spans="1:5" ht="25.5">
      <c r="A12" s="24">
        <v>40843</v>
      </c>
      <c r="B12" s="43">
        <v>661.5</v>
      </c>
      <c r="C12" s="2" t="s">
        <v>125</v>
      </c>
      <c r="D12" s="2" t="s">
        <v>94</v>
      </c>
      <c r="E12" t="s">
        <v>39</v>
      </c>
    </row>
    <row r="13" spans="1:5" ht="25.5">
      <c r="A13" s="24">
        <v>40844</v>
      </c>
      <c r="B13" s="43">
        <v>125</v>
      </c>
      <c r="C13" s="2" t="s">
        <v>126</v>
      </c>
      <c r="D13" s="2" t="s">
        <v>96</v>
      </c>
      <c r="E13" t="s">
        <v>95</v>
      </c>
    </row>
    <row r="15" ht="12.75">
      <c r="B15" s="37">
        <f>SUM(B12:B14)</f>
        <v>786.5</v>
      </c>
    </row>
    <row r="17" spans="1:3" s="7" customFormat="1" ht="60.75" customHeight="1">
      <c r="A17" s="13" t="s">
        <v>29</v>
      </c>
      <c r="B17" s="36" t="s">
        <v>4</v>
      </c>
      <c r="C17" s="9"/>
    </row>
    <row r="19" ht="12.75">
      <c r="B19" s="39">
        <f>B7+B15</f>
        <v>1253.3899999999999</v>
      </c>
    </row>
  </sheetData>
  <sheetProtection/>
  <mergeCells count="5">
    <mergeCell ref="A1:E1"/>
    <mergeCell ref="A2:B2"/>
    <mergeCell ref="C2:D2"/>
    <mergeCell ref="B3:C3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28125" style="23" customWidth="1"/>
    <col min="2" max="2" width="11.140625" style="35" customWidth="1"/>
    <col min="3" max="3" width="66.28125" style="2" customWidth="1"/>
    <col min="4" max="4" width="28.140625" style="2" customWidth="1"/>
  </cols>
  <sheetData>
    <row r="1" spans="1:5" ht="39.75" customHeight="1">
      <c r="A1" s="50" t="s">
        <v>33</v>
      </c>
      <c r="B1" s="51"/>
      <c r="C1" s="51"/>
      <c r="D1" s="51"/>
      <c r="E1" s="51"/>
    </row>
    <row r="2" spans="1:5" ht="29.25" customHeight="1">
      <c r="A2" s="52" t="s">
        <v>31</v>
      </c>
      <c r="B2" s="53"/>
      <c r="C2" s="52" t="s">
        <v>34</v>
      </c>
      <c r="D2" s="53"/>
      <c r="E2" s="21"/>
    </row>
    <row r="3" spans="1:4" ht="39.75" customHeight="1">
      <c r="A3" s="25" t="s">
        <v>14</v>
      </c>
      <c r="B3" s="54" t="s">
        <v>6</v>
      </c>
      <c r="C3" s="54"/>
      <c r="D3" s="5"/>
    </row>
    <row r="4" spans="1:4" ht="21.75" customHeight="1">
      <c r="A4" s="26" t="s">
        <v>2</v>
      </c>
      <c r="B4" s="33" t="s">
        <v>4</v>
      </c>
      <c r="C4" s="21" t="s">
        <v>15</v>
      </c>
      <c r="D4" s="3" t="s">
        <v>16</v>
      </c>
    </row>
    <row r="5" spans="1:4" ht="12.75">
      <c r="A5" s="31">
        <v>40431</v>
      </c>
      <c r="B5" s="40">
        <v>31.8</v>
      </c>
      <c r="C5" s="2" t="s">
        <v>36</v>
      </c>
      <c r="D5" s="2" t="s">
        <v>37</v>
      </c>
    </row>
    <row r="6" spans="1:4" ht="12.75">
      <c r="A6" s="31">
        <v>40465</v>
      </c>
      <c r="B6" s="40">
        <v>21.8</v>
      </c>
      <c r="C6" s="2" t="s">
        <v>45</v>
      </c>
      <c r="D6" s="2" t="s">
        <v>38</v>
      </c>
    </row>
    <row r="7" spans="1:4" ht="12.75">
      <c r="A7" s="31">
        <v>40486</v>
      </c>
      <c r="B7" s="34">
        <v>37</v>
      </c>
      <c r="C7" s="2" t="s">
        <v>47</v>
      </c>
      <c r="D7" s="2" t="s">
        <v>43</v>
      </c>
    </row>
    <row r="8" spans="1:4" ht="12.75">
      <c r="A8" s="31">
        <v>40491</v>
      </c>
      <c r="B8" s="34">
        <v>8</v>
      </c>
      <c r="C8" s="2" t="s">
        <v>49</v>
      </c>
      <c r="D8" s="2" t="s">
        <v>50</v>
      </c>
    </row>
    <row r="9" spans="1:4" ht="14.25" customHeight="1">
      <c r="A9" s="31">
        <v>40494</v>
      </c>
      <c r="B9" s="34">
        <v>45</v>
      </c>
      <c r="C9" s="2" t="s">
        <v>46</v>
      </c>
      <c r="D9" s="2" t="s">
        <v>37</v>
      </c>
    </row>
    <row r="10" spans="1:4" ht="12.75">
      <c r="A10" s="31">
        <v>40507</v>
      </c>
      <c r="B10" s="34">
        <v>25.4</v>
      </c>
      <c r="C10" s="2" t="s">
        <v>45</v>
      </c>
      <c r="D10" s="2" t="s">
        <v>44</v>
      </c>
    </row>
    <row r="11" spans="1:2" ht="12.75">
      <c r="A11" s="27"/>
      <c r="B11" s="34"/>
    </row>
    <row r="12" spans="1:2" ht="12.75">
      <c r="A12" s="27"/>
      <c r="B12" s="37">
        <f>SUM(B5:B11)</f>
        <v>169</v>
      </c>
    </row>
    <row r="13" spans="1:2" ht="12.75">
      <c r="A13" s="27"/>
      <c r="B13" s="34"/>
    </row>
    <row r="14" spans="1:4" ht="18" customHeight="1">
      <c r="A14" s="25" t="s">
        <v>14</v>
      </c>
      <c r="B14" s="54" t="s">
        <v>9</v>
      </c>
      <c r="C14" s="54"/>
      <c r="D14" s="5"/>
    </row>
    <row r="15" spans="1:4" ht="15" customHeight="1">
      <c r="A15" s="26" t="s">
        <v>2</v>
      </c>
      <c r="B15" s="33" t="s">
        <v>4</v>
      </c>
      <c r="C15" s="3"/>
      <c r="D15" s="3"/>
    </row>
    <row r="16" spans="1:4" ht="12.75">
      <c r="A16" s="31">
        <v>40421</v>
      </c>
      <c r="B16" s="42">
        <v>55.52</v>
      </c>
      <c r="C16" s="2" t="s">
        <v>60</v>
      </c>
      <c r="D16" s="2" t="s">
        <v>61</v>
      </c>
    </row>
    <row r="17" spans="1:4" ht="12.75">
      <c r="A17" s="31">
        <v>40423</v>
      </c>
      <c r="B17" s="40">
        <v>30</v>
      </c>
      <c r="C17" s="2" t="s">
        <v>62</v>
      </c>
      <c r="D17" s="2" t="s">
        <v>63</v>
      </c>
    </row>
    <row r="18" spans="1:4" ht="12.75">
      <c r="A18" s="31">
        <v>40431</v>
      </c>
      <c r="B18" s="40">
        <v>42</v>
      </c>
      <c r="C18" s="2" t="s">
        <v>65</v>
      </c>
      <c r="D18" s="2" t="s">
        <v>64</v>
      </c>
    </row>
    <row r="19" spans="1:4" ht="12.75">
      <c r="A19" s="28">
        <v>40809</v>
      </c>
      <c r="B19" s="43">
        <v>42.5</v>
      </c>
      <c r="C19" t="s">
        <v>69</v>
      </c>
      <c r="D19" t="s">
        <v>136</v>
      </c>
    </row>
    <row r="20" spans="1:4" ht="12.75">
      <c r="A20" s="28">
        <v>40809</v>
      </c>
      <c r="B20" s="43">
        <v>185.5</v>
      </c>
      <c r="C20" t="s">
        <v>71</v>
      </c>
      <c r="D20" t="s">
        <v>72</v>
      </c>
    </row>
    <row r="21" spans="1:4" ht="12.75">
      <c r="A21" s="28">
        <v>40814</v>
      </c>
      <c r="B21" s="43">
        <v>151.8</v>
      </c>
      <c r="C21" t="s">
        <v>73</v>
      </c>
      <c r="D21" t="s">
        <v>74</v>
      </c>
    </row>
    <row r="22" spans="1:4" ht="12.75">
      <c r="A22" s="28">
        <v>40814</v>
      </c>
      <c r="B22" s="43">
        <v>108.5</v>
      </c>
      <c r="C22" t="s">
        <v>137</v>
      </c>
      <c r="D22" t="s">
        <v>75</v>
      </c>
    </row>
    <row r="23" spans="1:4" ht="12.75">
      <c r="A23" s="28">
        <v>40822</v>
      </c>
      <c r="B23" s="43">
        <v>17</v>
      </c>
      <c r="C23" t="s">
        <v>76</v>
      </c>
      <c r="D23" t="s">
        <v>77</v>
      </c>
    </row>
    <row r="24" spans="1:4" ht="12.75">
      <c r="A24" s="28">
        <v>40827</v>
      </c>
      <c r="B24" s="43">
        <v>143.4</v>
      </c>
      <c r="C24" t="s">
        <v>78</v>
      </c>
      <c r="D24" t="s">
        <v>79</v>
      </c>
    </row>
    <row r="25" spans="1:4" ht="12.75">
      <c r="A25" s="28">
        <v>40828</v>
      </c>
      <c r="B25" s="43">
        <v>22</v>
      </c>
      <c r="C25" t="s">
        <v>80</v>
      </c>
      <c r="D25" t="s">
        <v>136</v>
      </c>
    </row>
    <row r="26" spans="1:4" ht="12.75">
      <c r="A26" s="28">
        <v>40830</v>
      </c>
      <c r="B26" s="43">
        <v>38.5</v>
      </c>
      <c r="C26" t="s">
        <v>81</v>
      </c>
      <c r="D26" t="s">
        <v>82</v>
      </c>
    </row>
    <row r="27" spans="1:4" ht="12.75">
      <c r="A27" s="28">
        <v>40835</v>
      </c>
      <c r="B27" s="43">
        <v>24.4</v>
      </c>
      <c r="C27" t="s">
        <v>83</v>
      </c>
      <c r="D27" t="s">
        <v>39</v>
      </c>
    </row>
    <row r="28" spans="1:4" ht="12.75">
      <c r="A28" s="28">
        <v>40838</v>
      </c>
      <c r="B28" s="43">
        <v>11</v>
      </c>
      <c r="C28" t="s">
        <v>138</v>
      </c>
      <c r="D28" t="s">
        <v>84</v>
      </c>
    </row>
    <row r="29" spans="1:4" ht="12.75">
      <c r="A29" s="28">
        <v>40850</v>
      </c>
      <c r="B29" s="43">
        <v>41</v>
      </c>
      <c r="C29" t="s">
        <v>83</v>
      </c>
      <c r="D29" t="s">
        <v>39</v>
      </c>
    </row>
    <row r="30" spans="1:4" ht="12.75">
      <c r="A30" s="28">
        <v>40858</v>
      </c>
      <c r="B30" s="43">
        <v>17.6</v>
      </c>
      <c r="C30" t="s">
        <v>146</v>
      </c>
      <c r="D30" t="s">
        <v>85</v>
      </c>
    </row>
    <row r="31" spans="1:4" ht="12.75">
      <c r="A31" s="28">
        <v>40859</v>
      </c>
      <c r="B31" s="43">
        <v>21.5</v>
      </c>
      <c r="C31" t="s">
        <v>86</v>
      </c>
      <c r="D31" t="s">
        <v>70</v>
      </c>
    </row>
    <row r="32" spans="1:4" ht="12.75">
      <c r="A32" s="31">
        <v>40889</v>
      </c>
      <c r="B32" s="34">
        <v>49</v>
      </c>
      <c r="C32" s="2" t="s">
        <v>122</v>
      </c>
      <c r="D32" s="2" t="s">
        <v>77</v>
      </c>
    </row>
    <row r="33" spans="1:4" ht="12.75">
      <c r="A33" s="31">
        <v>40893</v>
      </c>
      <c r="B33" s="34">
        <v>19.4</v>
      </c>
      <c r="C33" s="2" t="s">
        <v>123</v>
      </c>
      <c r="D33" s="2" t="s">
        <v>63</v>
      </c>
    </row>
    <row r="34" spans="1:4" ht="12.75">
      <c r="A34" s="31">
        <v>40893</v>
      </c>
      <c r="B34" s="34">
        <v>14</v>
      </c>
      <c r="C34" s="2" t="s">
        <v>124</v>
      </c>
      <c r="D34" s="2" t="s">
        <v>70</v>
      </c>
    </row>
    <row r="35" spans="1:2" ht="12.75">
      <c r="A35" s="31"/>
      <c r="B35" s="34"/>
    </row>
    <row r="36" ht="12.75">
      <c r="B36" s="37">
        <f>SUM(B16:B35)</f>
        <v>1034.62</v>
      </c>
    </row>
    <row r="37" spans="1:2" ht="12.75">
      <c r="A37" s="31"/>
      <c r="B37" s="34"/>
    </row>
    <row r="38" spans="1:4" ht="71.25">
      <c r="A38" s="30" t="s">
        <v>28</v>
      </c>
      <c r="B38" s="36" t="s">
        <v>4</v>
      </c>
      <c r="C38" s="9"/>
      <c r="D38" s="7"/>
    </row>
    <row r="39" spans="1:4" s="48" customFormat="1" ht="14.25">
      <c r="A39" s="44"/>
      <c r="B39" s="45"/>
      <c r="C39" s="46"/>
      <c r="D39" s="47"/>
    </row>
    <row r="40" ht="12.75">
      <c r="B40" s="37">
        <f>B36+B12</f>
        <v>1203.62</v>
      </c>
    </row>
  </sheetData>
  <sheetProtection/>
  <mergeCells count="5">
    <mergeCell ref="B14:C14"/>
    <mergeCell ref="A2:B2"/>
    <mergeCell ref="C2:D2"/>
    <mergeCell ref="B3:C3"/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50" t="s">
        <v>26</v>
      </c>
      <c r="B1" s="51"/>
      <c r="C1" s="51"/>
      <c r="D1" s="51"/>
      <c r="E1" s="51"/>
    </row>
    <row r="2" spans="1:5" ht="30" customHeight="1">
      <c r="A2" s="52" t="s">
        <v>0</v>
      </c>
      <c r="B2" s="53"/>
      <c r="C2" s="52" t="s">
        <v>1</v>
      </c>
      <c r="D2" s="53"/>
      <c r="E2" s="3"/>
    </row>
    <row r="3" spans="1:5" ht="27" customHeight="1">
      <c r="A3" s="54" t="s">
        <v>27</v>
      </c>
      <c r="B3" s="56"/>
      <c r="C3" s="56"/>
      <c r="D3" s="56"/>
      <c r="E3" s="56"/>
    </row>
    <row r="4" spans="1:5" s="14" customFormat="1" ht="50.25" customHeight="1">
      <c r="A4" s="57" t="s">
        <v>17</v>
      </c>
      <c r="B4" s="58"/>
      <c r="C4" s="58"/>
      <c r="D4" s="58"/>
      <c r="E4" s="58"/>
    </row>
    <row r="5" spans="1:5" ht="20.25" customHeight="1">
      <c r="A5" s="6" t="s">
        <v>18</v>
      </c>
      <c r="B5" s="49"/>
      <c r="C5" s="49"/>
      <c r="D5" s="6"/>
      <c r="E5" s="6"/>
    </row>
    <row r="6" spans="1:5" ht="19.5" customHeight="1">
      <c r="A6" s="3" t="s">
        <v>2</v>
      </c>
      <c r="B6" s="3" t="s">
        <v>19</v>
      </c>
      <c r="C6" s="3" t="s">
        <v>20</v>
      </c>
      <c r="D6" s="3" t="s">
        <v>21</v>
      </c>
      <c r="E6" s="3"/>
    </row>
    <row r="12" spans="1:5" s="16" customFormat="1" ht="27" customHeight="1">
      <c r="A12" s="15" t="s">
        <v>22</v>
      </c>
      <c r="B12" s="55"/>
      <c r="C12" s="55"/>
      <c r="D12" s="15"/>
      <c r="E12" s="15"/>
    </row>
    <row r="13" spans="1:5" ht="12.75">
      <c r="A13" s="3" t="s">
        <v>2</v>
      </c>
      <c r="B13" s="3" t="s">
        <v>19</v>
      </c>
      <c r="C13" s="3" t="s">
        <v>23</v>
      </c>
      <c r="D13" s="3" t="s">
        <v>24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Matt Allen</cp:lastModifiedBy>
  <cp:lastPrinted>2010-11-29T23:47:15Z</cp:lastPrinted>
  <dcterms:created xsi:type="dcterms:W3CDTF">2010-10-17T20:59:02Z</dcterms:created>
  <dcterms:modified xsi:type="dcterms:W3CDTF">2015-07-21T03:47:32Z</dcterms:modified>
  <cp:category/>
  <cp:version/>
  <cp:contentType/>
  <cp:contentStatus/>
</cp:coreProperties>
</file>