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5230" windowHeight="6180" tabRatio="614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Hospitality!$A$1:$E$35</definedName>
  </definedNames>
  <calcPr calcId="145621"/>
</workbook>
</file>

<file path=xl/calcChain.xml><?xml version="1.0" encoding="utf-8"?>
<calcChain xmlns="http://schemas.openxmlformats.org/spreadsheetml/2006/main">
  <c r="B48" i="3" l="1"/>
  <c r="B44" i="3"/>
  <c r="C2" i="3"/>
  <c r="C2" i="2"/>
  <c r="B13" i="1"/>
  <c r="B39" i="1"/>
  <c r="B45" i="1"/>
  <c r="B156" i="1"/>
  <c r="B162" i="1" l="1"/>
  <c r="B13" i="3" l="1"/>
  <c r="B25" i="2" l="1"/>
  <c r="B29" i="2" s="1"/>
</calcChain>
</file>

<file path=xl/sharedStrings.xml><?xml version="1.0" encoding="utf-8"?>
<sst xmlns="http://schemas.openxmlformats.org/spreadsheetml/2006/main" count="588" uniqueCount="254">
  <si>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</si>
  <si>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</si>
  <si>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</si>
  <si>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</si>
  <si>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</si>
  <si>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</si>
  <si>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</si>
  <si>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</si>
  <si>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</si>
  <si>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</si>
  <si>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</si>
  <si>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</si>
  <si>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</si>
  <si>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</si>
  <si>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</si>
  <si>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</si>
  <si>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</si>
  <si>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</si>
  <si>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</si>
  <si>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</si>
  <si>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</si>
  <si>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</si>
  <si>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</si>
  <si>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</si>
  <si>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CE  : Stephen Wainwright</t>
  </si>
  <si>
    <t>Name of organisation : Creative New Zealand</t>
  </si>
  <si>
    <t>no items to dislose in this area</t>
  </si>
  <si>
    <t>Total hospitality expenses for the period</t>
  </si>
  <si>
    <t>Total travel expenses 
for the period</t>
  </si>
  <si>
    <t>Total other expenses for the period</t>
  </si>
  <si>
    <t>Period 01/07/2014 - 30/06/2015</t>
  </si>
  <si>
    <t>Auckland</t>
  </si>
  <si>
    <t>Wellington</t>
  </si>
  <si>
    <t>Christchurch</t>
  </si>
  <si>
    <t>Period 01/07/2015 - 30/06/2016</t>
  </si>
  <si>
    <t>IFFACCA Board Meeting</t>
  </si>
  <si>
    <t>Nanjing, China</t>
  </si>
  <si>
    <t>Accommodation in Nanjing, China</t>
  </si>
  <si>
    <t>Easyjet:  LON-VENICE-LON</t>
  </si>
  <si>
    <t>London, UK</t>
  </si>
  <si>
    <t>Transfer Heathrow to Gatwick airports</t>
  </si>
  <si>
    <t>Esta Application - waiver for US (transit)</t>
  </si>
  <si>
    <t>Hong Kong</t>
  </si>
  <si>
    <t>Daily allowance - travel in Auckland 24 July</t>
  </si>
  <si>
    <t>Lunch meeting:  Stephen Wainwright + Sarah Tebbs (MCH)</t>
  </si>
  <si>
    <t>Daily allowances while on trip to ChCh</t>
  </si>
  <si>
    <t>Daily allowances while on trip to Auckland</t>
  </si>
  <si>
    <t>Taxi in Auckland</t>
  </si>
  <si>
    <t>Airport bus from ALK Airport to City</t>
  </si>
  <si>
    <t>Lunch meeting:  Stephen Wainwright + CE, Ministry for Culture and Heritage</t>
  </si>
  <si>
    <t>Lunch meeting with Michael Prentice, Arts Council member</t>
  </si>
  <si>
    <t>Air bus to and from AKL airport</t>
  </si>
  <si>
    <t xml:space="preserve">Hosting: Te Manu Ka Tau Guests </t>
  </si>
  <si>
    <t>Recognition Award to staff member</t>
  </si>
  <si>
    <t>Lunch meeting: Stephen Wainwright + Jane Wrightson, CE NZ On Air</t>
  </si>
  <si>
    <t>Lunch Meeting:  Stephen Wainwright + Paul James, CEO Ministry for Culture and Heritage</t>
  </si>
  <si>
    <t>Breakfast meeting: Stephen Wainwright and Chair, Christchurch Symphony Orchestra</t>
  </si>
  <si>
    <t>Breakfast meeting: Stephen Wainwright + Executive Director, NZIAF</t>
  </si>
  <si>
    <t xml:space="preserve">Dinner meeting:  Stephen Wainwright + Ben Stout CEO of Biennale of Sydney </t>
  </si>
  <si>
    <t>Dinner meeting:  Stephen Wainwright + Felicity Price, Arts Council member - pre CSO concert</t>
  </si>
  <si>
    <t>Lunch meeting:  Stephen Wainwright + Arts Council Chairman</t>
  </si>
  <si>
    <t>Currency House, Australia - Book "It's Culture, Stupid"</t>
  </si>
  <si>
    <t>Macs Brewery, Wellington</t>
  </si>
  <si>
    <t>Lunch meeting at CNZ - Stephen Wainwright, Cath Cardiff (CNZ); Sport NZ representatives - discussing capability building programmes</t>
  </si>
  <si>
    <t>Maori Committee meeting; staff meetings, stakeholder meetings</t>
  </si>
  <si>
    <t>Arts Council meeting; Auckland Theatre Company performance</t>
  </si>
  <si>
    <t>Auckland Diversity Project Hui; Auckland Philhamonia Orchestra concert</t>
  </si>
  <si>
    <t>Meetings in Auckland, return to Wellington</t>
  </si>
  <si>
    <t>Daily allowances - travel in Auckland meals and accommodation (stayed privately)</t>
  </si>
  <si>
    <t>Airport bus to Wellington airport</t>
  </si>
  <si>
    <t>Departing for ChCh trip:  Christchurch Arts Festival events and meetings with ChCh stakeholders and client. 28.8 -31.9.2015</t>
  </si>
  <si>
    <t>28.08 - 31.08.2015</t>
  </si>
  <si>
    <t>02/09 - 04/09/2015</t>
  </si>
  <si>
    <t>AKL trip:  Auckland International Cabaret season;  meetings with CNZ Chairman and Auckland Regional Funding Board  Chairman; ASB Community Trust Chair; NZ Opera Chair and CE; Auckland Festival CE; site visit Auckland Theatre Company Waterfront Theatre project; Auckland Philharmonia Orchestra Chair and CE; Director, External Relations AKL Regional Faciilities</t>
  </si>
  <si>
    <t>Taxi to meeting in Auckland</t>
  </si>
  <si>
    <t>AKL Trip 2-4 September</t>
  </si>
  <si>
    <t>14-16 Oct 2015</t>
  </si>
  <si>
    <t>AKL Trip:  meetings with staff; Auckland Gallery event; Sydney Biennale reception; opening Manawa Ora : Hope For a Generation</t>
  </si>
  <si>
    <t>AKL Trip 14-16 October</t>
  </si>
  <si>
    <t>Daily allowances - travel in Auckland meals</t>
  </si>
  <si>
    <t>Airport bus: WLG airport to CNZ offices</t>
  </si>
  <si>
    <t>Returning form AKL trip</t>
  </si>
  <si>
    <t>27-30 Oct 2015</t>
  </si>
  <si>
    <t>Trip to Dunedin + Christchurch:  Arts Council visit to Puketeraki marae; Arts Council meeting in Dunedin; meetings in Dunedin and Christchurch; Court Theatre production in CHCH</t>
  </si>
  <si>
    <t>Dunedin</t>
  </si>
  <si>
    <t>Breakfast meeting with Chairman and staff from Otago Community Trust</t>
  </si>
  <si>
    <t>Daily travel allowance - stayed privately in ChCH</t>
  </si>
  <si>
    <t>Daily travel allowance : 27 and 28 October</t>
  </si>
  <si>
    <t>Daily travel allowance : 29 October</t>
  </si>
  <si>
    <t>Breakfast and incidentals - travelling Dunedin to Christchurch</t>
  </si>
  <si>
    <t>Daily travel allowance : 30 October</t>
  </si>
  <si>
    <t>Breakfast in Christchurch</t>
  </si>
  <si>
    <t>Trip to AKL: meetings in AKL and  Silo Theatre production</t>
  </si>
  <si>
    <t>Black Grace 20th anniversary show (speaking at function)</t>
  </si>
  <si>
    <t xml:space="preserve">Daily travel allowance </t>
  </si>
  <si>
    <t xml:space="preserve">Attending Te Waka Toi Awards weekend </t>
  </si>
  <si>
    <t>Rotorua</t>
  </si>
  <si>
    <t>13-26 Nov 2015</t>
  </si>
  <si>
    <t>Venice</t>
  </si>
  <si>
    <t>Transport in Venice</t>
  </si>
  <si>
    <t>Royal Overseas League, Accommodation London</t>
  </si>
  <si>
    <t>Gatwick Airport Hotel, overnight accommodation</t>
  </si>
  <si>
    <t>Britainshop - Oxyster card - public transport in London</t>
  </si>
  <si>
    <t>Grand Hotel Excelsior, accommodation Malta</t>
  </si>
  <si>
    <t>Malta</t>
  </si>
  <si>
    <t>London Underground - transport London</t>
  </si>
  <si>
    <t>Travel to airport - Malta</t>
  </si>
  <si>
    <t>Exhibiton entry into Royal Academy, London</t>
  </si>
  <si>
    <t>Airport Bus - to Wellington Airport</t>
  </si>
  <si>
    <t>Trip to Dunedin + Christchurch</t>
  </si>
  <si>
    <t>Trip to Christchurch:  meet with staff; meet with Arts Council members; Christchurch Symphony Orchestra concert; meeting with CSO Chair</t>
  </si>
  <si>
    <t>21-22 Dec 2015</t>
  </si>
  <si>
    <t>Airport Bus - from Wellington Airport to CNZ offices</t>
  </si>
  <si>
    <t>Trip to Christchurch: 21-22 December</t>
  </si>
  <si>
    <t>Flight: London to Malta</t>
  </si>
  <si>
    <t>Flight: Malta to London</t>
  </si>
  <si>
    <t>Flight: London to Venice</t>
  </si>
  <si>
    <t>Breakfast meeting: Stephen Wainwright + Sarah Tebbs (MCH)</t>
  </si>
  <si>
    <t>Coffee Meeting - Stephen Wainwright + Director, City Growth &amp; Partnerships, Wellington City Council</t>
  </si>
  <si>
    <t>Breakfast meeting:  Stephen Wainwright + Executive Director, NZIAF</t>
  </si>
  <si>
    <t>Daily travel allowance</t>
  </si>
  <si>
    <t>Trip to AKL: meet with Okareka Dance Company; meetings with staff</t>
  </si>
  <si>
    <t>Arts Council meeting</t>
  </si>
  <si>
    <t>Breakfast meeting with Director, Wellington Art  Gallery</t>
  </si>
  <si>
    <t>Lunch meeting:  Stephen Wainwright + Michael Moynahan, Arts Council member</t>
  </si>
  <si>
    <t>Lunch meeting: Stephen Wainwright + Ray Apihene-Mercer, WCC Councillor</t>
  </si>
  <si>
    <t>Following TMKT International round table discussion - coincides with New Zealand International Arts Festival</t>
  </si>
  <si>
    <t xml:space="preserve">Hosting representatives from China Shanghai Intl Arts Festival </t>
  </si>
  <si>
    <t>Part of NZIAF 2016 - drinks and platters with representatives from China Shanghai Internation Arts Festival;  Chief Executive, The Court Theatre; General Manager, Orchestra Wellington</t>
  </si>
  <si>
    <t>Taxi to Wellington airport</t>
  </si>
  <si>
    <t>Trip to AKL:  Auckland Festival events; Auckland Writers Festival Patrons Event; meet with CE, Tourism New Zealand; Meet with Chair, Auckland Regional Facilities Funding Board; Meetings with CNZ clients with Arts Council Chairman</t>
  </si>
  <si>
    <t>Trip to AKL:  Auckland Festival events and meetings; 11 -18 March</t>
  </si>
  <si>
    <t>Airport Bus to Auckland Airport</t>
  </si>
  <si>
    <t>Lunch meeting:  Stephen Wainwright, Arts Council Chairman and CE, Australia Council</t>
  </si>
  <si>
    <t>Trip to AKL 9-13 May</t>
  </si>
  <si>
    <t xml:space="preserve">Lunch meeting: Stephen Wainwright and Frank McLaughlin </t>
  </si>
  <si>
    <t>Breakfast meeting: Stephen Wainwright and Sarah Tebbs (MCH)</t>
  </si>
  <si>
    <t>allows business travelers pre-cleared, facilitated short-term entry to participating member economies</t>
  </si>
  <si>
    <t>Taxi Dunedin Airport to City Centre</t>
  </si>
  <si>
    <t>Meet with artistic director Fortune Theatre, See Fortune Theatre production</t>
  </si>
  <si>
    <t>Taxi from Auckland airport to city</t>
  </si>
  <si>
    <t>Taxi from Toi Whakaari: NZ Drama School to CNZ offices</t>
  </si>
  <si>
    <t xml:space="preserve">Talking to third year students in Bachelor of Performing Arts Management </t>
  </si>
  <si>
    <t>Budget rental car - 2 days</t>
  </si>
  <si>
    <t>Invercargill/Gore</t>
  </si>
  <si>
    <t xml:space="preserve">Trip to Invercargill and Gore with Arts Council Chairman.  Meetings with CEO Community Trust of Southland; MAI Group members; Mayor of Invercargill, Mayor of Gore; visit to Southland Museum and Art Gallery </t>
  </si>
  <si>
    <t>Trip to Invercargill and Gore with Arts Council Chairman 31 May - 1 April</t>
  </si>
  <si>
    <t>Taxi from Wellington airport</t>
  </si>
  <si>
    <t>Trip to Invercargill and Gore with Arts Council Chairman 31 May - 1 April. Returning home</t>
  </si>
  <si>
    <t>Trip to Hong Kong and IFACCA Board Meeting, 3-15 /April.  Returning home</t>
  </si>
  <si>
    <t>Accommodation in Dunedin</t>
  </si>
  <si>
    <t>Taxi to meeting in Invercargill</t>
  </si>
  <si>
    <t>Invercargill</t>
  </si>
  <si>
    <t>Accommodation in Invercargill</t>
  </si>
  <si>
    <t>Daily allowances - travel to  Invercargill and Gore</t>
  </si>
  <si>
    <t xml:space="preserve">Daily allowances - travel in Auckland meals </t>
  </si>
  <si>
    <t>China</t>
  </si>
  <si>
    <t>Flight: Hong Kong - Nanjing - Hong Kong</t>
  </si>
  <si>
    <t>Attending IFACCA Board Meeting</t>
  </si>
  <si>
    <t>Accommodation in Nanjing China</t>
  </si>
  <si>
    <t>Trip to Hong Kong 4-8 April as guest of Hong Kong  Government.  Meetings with cultural institutions including HK Arts Development Council, HK Arts Festival, West Kowloon Cultural District</t>
  </si>
  <si>
    <t>Attending IFACCA Board Meeting in Nanjing China 9 - 14 April</t>
  </si>
  <si>
    <t>London-Malta-Venice-London</t>
  </si>
  <si>
    <t>Australia</t>
  </si>
  <si>
    <t>Harvard Business School reference document</t>
  </si>
  <si>
    <t>Boston</t>
  </si>
  <si>
    <t>Harvard Business School 10 Best Reads 2016 - reference book</t>
  </si>
  <si>
    <t>Taxi from Thorndon office to meeting in Cuba Street</t>
  </si>
  <si>
    <t>Lunch for 20th anniversary of Arts Access Aotearoa</t>
  </si>
  <si>
    <t>Returning home after Arts Access Awards</t>
  </si>
  <si>
    <t>FCm Travel: Airfare WLG/AKL return + booking fee</t>
  </si>
  <si>
    <t>Trip to Auckland: 21 - 24 July</t>
  </si>
  <si>
    <t>FCm Travel: Airfare WLG/CHC return + booking fee</t>
  </si>
  <si>
    <t>Returning from AKL trip to office</t>
  </si>
  <si>
    <t>Bookit.co.nz - Airbus Auckland</t>
  </si>
  <si>
    <t>Taxi in Wellington</t>
  </si>
  <si>
    <t>Attending NZ Book Awards event</t>
  </si>
  <si>
    <t>To Toi Whakaari NZ Drama School, speaking to students</t>
  </si>
  <si>
    <t>27 Oct - 30 Oct 2015</t>
  </si>
  <si>
    <t>FCm Travel; Airfare WLG/CHC/DUN/WLG</t>
  </si>
  <si>
    <t>Christchurch + Dunedin</t>
  </si>
  <si>
    <t>28-30 July 2015</t>
  </si>
  <si>
    <t>Trip to Christchurch</t>
  </si>
  <si>
    <t>Performances: NZ Opera and Court Theatre productions; Meetings with CSO and ChCh Arts Festival management; Rekindle Exhibition; meeting with staff</t>
  </si>
  <si>
    <t>FCm Travel: airfares WLG/ CHC return - Trip to Christchurch 28-30 July</t>
  </si>
  <si>
    <t>Trip to Christchurch 28-30 July</t>
  </si>
  <si>
    <t>Taxi in Christchurch</t>
  </si>
  <si>
    <t>Taxi from Wellington Airport home</t>
  </si>
  <si>
    <t>Taxi from Wellington office to airport</t>
  </si>
  <si>
    <t>Auckland Trip 10 and 11 September</t>
  </si>
  <si>
    <t>Taxi from Wellington airport to office</t>
  </si>
  <si>
    <t>10-11 Sept 2015</t>
  </si>
  <si>
    <t>FCm Travel flights: WLG/ AKL return</t>
  </si>
  <si>
    <t>Trip to AKL: 10-11 Sept - Performance at Q Theatre, work from Auckland office; attend farewell of long term Director Philip Clarke of Objectspace</t>
  </si>
  <si>
    <t>FCm flights: WLG/AKL return</t>
  </si>
  <si>
    <t>Returning home trip to Dunedin and Christchurch</t>
  </si>
  <si>
    <t>Taxi to Dunedin airport</t>
  </si>
  <si>
    <t>Taxi to Christchurch airport</t>
  </si>
  <si>
    <t>Accommodation in AKL - 2 nights</t>
  </si>
  <si>
    <t>FCm Travel: WLG/AKL/WLG return</t>
  </si>
  <si>
    <t>Trip to AKL 6-8 November</t>
  </si>
  <si>
    <t>Accommodation in Venice - 2 nights</t>
  </si>
  <si>
    <t>Meeting offsite</t>
  </si>
  <si>
    <t xml:space="preserve">Taxi in Wellington </t>
  </si>
  <si>
    <t>Accommodation in Dunedin - 2 nights</t>
  </si>
  <si>
    <t>FCm Travel flights: WLG to Rotorua + Booking Fees</t>
  </si>
  <si>
    <t>FCm Travel Flights: WLG/CHC return + booking fees</t>
  </si>
  <si>
    <t xml:space="preserve">Accommodation in Christchurch </t>
  </si>
  <si>
    <t>FCm Travel flights WLG/AKL return</t>
  </si>
  <si>
    <t>Trip to AKL 16-18 February 2016</t>
  </si>
  <si>
    <t>FCm Travel flight WLG to CHC</t>
  </si>
  <si>
    <t>Meeting with CE, Rata Foundation; attending Court Theatre production</t>
  </si>
  <si>
    <t>Return from AKL</t>
  </si>
  <si>
    <t>To: Opening night Royal Edinburgh Military Tattoo</t>
  </si>
  <si>
    <t>From: Opening night Royal Edinburgh Military Tattoo</t>
  </si>
  <si>
    <t>FCm Travel flights WLG/AKL return + booking fees</t>
  </si>
  <si>
    <t>FCm Travel flight ChCh to Dunedin</t>
  </si>
  <si>
    <t>NZ Festival Supporters Reception</t>
  </si>
  <si>
    <t>FCm Travel: Flight Invercargill to WLG + Booking Fees</t>
  </si>
  <si>
    <t>FCm Travel: Flight WLG/AKL return + booking fees</t>
  </si>
  <si>
    <t>FCm Travel: Flight Wellington to Christchurch</t>
  </si>
  <si>
    <t>Lunch Meeting; Stephen Wainwright and CE, NZ on Air</t>
  </si>
  <si>
    <t>milage claim - WLG to Lower Hutt return; took own car</t>
  </si>
  <si>
    <t xml:space="preserve">Attend exhibition opening at Dowse Museum with staff member -  Art of Rangi Hetet and Erenora Puketapu-Hetet </t>
  </si>
  <si>
    <t>Attending BWG meeting; meeting Director CHCH City Art Gallery; attended function with CE, The Court Theatre</t>
  </si>
  <si>
    <t>Daily allowances - Trip to Christchurch meals and accommodation (stayed privately)</t>
  </si>
  <si>
    <t xml:space="preserve">Daily allowances - Trip to Christchurch meals </t>
  </si>
  <si>
    <t>Trip to ChCH 8-9 June</t>
  </si>
  <si>
    <t>Attending The Big Conversation event held on 16 June and associated functions</t>
  </si>
  <si>
    <t>Trip to ChCh 15-17 June</t>
  </si>
  <si>
    <t>APEC Business Travel Card - Immigration NZ</t>
  </si>
  <si>
    <t>NZ</t>
  </si>
  <si>
    <r>
      <t xml:space="preserve">Trip to AKL: Arts Council strategic planning meeting; tour of ATC waterfrount theatre project; Auckland Theatre Company production </t>
    </r>
    <r>
      <rPr>
        <i/>
        <sz val="10"/>
        <color theme="1"/>
        <rFont val="Calibri"/>
        <family val="2"/>
        <scheme val="minor"/>
      </rPr>
      <t>POLO</t>
    </r>
  </si>
  <si>
    <r>
      <t xml:space="preserve">Trip to AKL 9-13 May:  2016 Ockham New Zealand Book Awards ceremony; meet with staff; meet with clients;  ATC Production of </t>
    </r>
    <r>
      <rPr>
        <i/>
        <sz val="10"/>
        <color theme="1"/>
        <rFont val="Calibri"/>
        <family val="2"/>
        <scheme val="minor"/>
      </rPr>
      <t>To Kill a Mockingbird</t>
    </r>
    <r>
      <rPr>
        <sz val="10"/>
        <color theme="1"/>
        <rFont val="Calibri"/>
        <family val="2"/>
        <scheme val="minor"/>
      </rPr>
      <t>; NZ Listerner Gala - Auckland Writers week</t>
    </r>
  </si>
  <si>
    <t>IFACCA (International Federation of Arts Councils and Culture Agencies) Board Meeting; Hong Kong government visit*</t>
  </si>
  <si>
    <t>Flights: WLG-AKL-LONDON-AKL-WLG  (premium economy)</t>
  </si>
  <si>
    <t>* The Hong Kong government paid for the return ticket NZ to Hong Kong</t>
  </si>
  <si>
    <t>Travel to London-Malta-Venice-London
IFACCA (International Federation of Arts Councils and Culture Agencies) Board Meeting in Malta, opening of the Secret Power (Venice Biennale exhibition) at Serpentine, London; meeting with Director, Royal Academy, London; Venice Biennale exhibition</t>
  </si>
  <si>
    <t>Travel to London-Malta-Venice-London</t>
  </si>
  <si>
    <t>Change to flights</t>
  </si>
  <si>
    <t>Allowance for 6 days in London (Daily Allowance: Breakfast $20, lunch $15, dinner $35, incidentals $10)</t>
  </si>
  <si>
    <t>Allowance for 6 days in Malta and Venice (Daily Allowance: Breakfast $20, lunch $15, dinner $35, incidentals $10) - some meals provided</t>
  </si>
  <si>
    <t>Allowance for 6 days (Daily Allowance: Breakfast $20, lunch $15, dinner $35, incidentals $10) - some meals provided</t>
  </si>
  <si>
    <t>9 Apr 2016</t>
  </si>
  <si>
    <t>4-8 April 2016</t>
  </si>
  <si>
    <t>9-14 Apr 2016</t>
  </si>
  <si>
    <t>29 Mar 2016</t>
  </si>
  <si>
    <t>21-24 July 2015</t>
  </si>
  <si>
    <t>Trip to Auckland: 21 - 24 July: bus from and to airport
Arts Council Meeting, office visit, meetings</t>
  </si>
  <si>
    <t xml:space="preserve">Taxi in Wellington CBD </t>
  </si>
  <si>
    <t>ChCh trip:  Christchurch Arts Festival events and meetings with ChCh stakeholders and client. 28.8 - 31.8.2015</t>
  </si>
  <si>
    <t>Returning home from NZ International Festival of Arts special event</t>
  </si>
  <si>
    <t>Book for Office - Rekindle Exhibition</t>
  </si>
  <si>
    <t>Drinks and nibbles for staff - post CNZ staff all day hui (55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</si>
</sst>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\ mmmm\ yyyy;@"/>
    <numFmt numFmtId="165" formatCode="d/mm/yyyy;@"/>
  </numFmts>
  <fonts count="2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5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43" fontId="8" fillId="0" borderId="0" xfId="1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4" fontId="7" fillId="0" borderId="0" xfId="0" applyNumberFormat="1" applyFont="1" applyAlignment="1">
      <alignment wrapText="1"/>
    </xf>
    <xf numFmtId="0" fontId="10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2" borderId="2" xfId="0" applyFont="1" applyFill="1" applyBorder="1" applyAlignment="1">
      <alignment wrapText="1"/>
    </xf>
    <xf numFmtId="4" fontId="13" fillId="2" borderId="2" xfId="0" applyNumberFormat="1" applyFont="1" applyFill="1" applyBorder="1" applyAlignment="1">
      <alignment wrapText="1"/>
    </xf>
    <xf numFmtId="4" fontId="14" fillId="0" borderId="2" xfId="0" applyNumberFormat="1" applyFont="1" applyBorder="1" applyAlignment="1">
      <alignment wrapText="1"/>
    </xf>
    <xf numFmtId="4" fontId="7" fillId="0" borderId="0" xfId="1" applyNumberFormat="1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4" fontId="7" fillId="0" borderId="0" xfId="0" applyNumberFormat="1" applyFont="1" applyAlignment="1">
      <alignment wrapText="1"/>
    </xf>
    <xf numFmtId="15" fontId="8" fillId="0" borderId="0" xfId="0" applyNumberFormat="1" applyFont="1" applyAlignment="1">
      <alignment wrapText="1"/>
    </xf>
    <xf numFmtId="4" fontId="7" fillId="0" borderId="0" xfId="1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" fontId="14" fillId="0" borderId="0" xfId="1" applyNumberFormat="1" applyFont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165" fontId="10" fillId="0" borderId="0" xfId="0" applyNumberFormat="1" applyFont="1" applyBorder="1" applyAlignment="1">
      <alignment wrapText="1"/>
    </xf>
    <xf numFmtId="4" fontId="14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wrapText="1"/>
    </xf>
    <xf numFmtId="0" fontId="12" fillId="3" borderId="2" xfId="0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15" fontId="8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2" fillId="4" borderId="2" xfId="0" applyFont="1" applyFill="1" applyBorder="1" applyAlignment="1">
      <alignment horizontal="justify" wrapText="1"/>
    </xf>
    <xf numFmtId="4" fontId="7" fillId="4" borderId="2" xfId="0" applyNumberFormat="1" applyFont="1" applyFill="1" applyBorder="1" applyAlignment="1">
      <alignment wrapText="1"/>
    </xf>
    <xf numFmtId="0" fontId="7" fillId="4" borderId="2" xfId="0" applyFont="1" applyFill="1" applyBorder="1" applyAlignment="1"/>
    <xf numFmtId="0" fontId="7" fillId="4" borderId="2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4" fontId="11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4" fontId="14" fillId="0" borderId="0" xfId="2" applyNumberFormat="1" applyFont="1" applyAlignment="1">
      <alignment horizontal="right" wrapText="1"/>
    </xf>
    <xf numFmtId="15" fontId="8" fillId="0" borderId="0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4" fontId="14" fillId="0" borderId="0" xfId="0" applyNumberFormat="1" applyFont="1" applyAlignment="1">
      <alignment horizontal="right" wrapText="1"/>
    </xf>
    <xf numFmtId="15" fontId="7" fillId="0" borderId="0" xfId="0" applyNumberFormat="1" applyFont="1" applyAlignment="1">
      <alignment wrapText="1"/>
    </xf>
    <xf numFmtId="0" fontId="7" fillId="0" borderId="0" xfId="0" applyFont="1" applyAlignment="1"/>
    <xf numFmtId="15" fontId="8" fillId="0" borderId="0" xfId="0" applyNumberFormat="1" applyFont="1" applyAlignment="1">
      <alignment horizontal="right" vertical="top" wrapText="1"/>
    </xf>
    <xf numFmtId="4" fontId="7" fillId="0" borderId="0" xfId="1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" fontId="7" fillId="0" borderId="0" xfId="1" applyNumberFormat="1" applyFont="1" applyFill="1" applyAlignment="1">
      <alignment vertical="top" wrapText="1"/>
    </xf>
    <xf numFmtId="4" fontId="7" fillId="0" borderId="0" xfId="0" applyNumberFormat="1" applyFont="1" applyAlignment="1">
      <alignment vertical="top" wrapText="1"/>
    </xf>
    <xf numFmtId="1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14" fontId="7" fillId="0" borderId="0" xfId="0" quotePrefix="1" applyNumberFormat="1" applyFont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15" fontId="8" fillId="0" borderId="0" xfId="0" applyNumberFormat="1" applyFont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4" fontId="7" fillId="0" borderId="0" xfId="1" applyNumberFormat="1" applyFont="1" applyFill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8" fillId="0" borderId="0" xfId="0" applyFont="1" applyAlignment="1">
      <alignment wrapText="1"/>
    </xf>
    <xf numFmtId="0" fontId="15" fillId="0" borderId="0" xfId="0" applyFont="1"/>
    <xf numFmtId="0" fontId="7" fillId="0" borderId="0" xfId="0" applyFont="1"/>
    <xf numFmtId="0" fontId="7" fillId="2" borderId="2" xfId="0" applyFont="1" applyFill="1" applyBorder="1"/>
    <xf numFmtId="44" fontId="14" fillId="0" borderId="0" xfId="2" applyFont="1" applyAlignment="1">
      <alignment wrapText="1"/>
    </xf>
    <xf numFmtId="0" fontId="12" fillId="4" borderId="2" xfId="0" applyFont="1" applyFill="1" applyBorder="1" applyAlignment="1">
      <alignment horizontal="left" wrapText="1"/>
    </xf>
    <xf numFmtId="0" fontId="11" fillId="4" borderId="2" xfId="0" applyFont="1" applyFill="1" applyBorder="1" applyAlignment="1"/>
    <xf numFmtId="44" fontId="14" fillId="0" borderId="0" xfId="0" applyNumberFormat="1" applyFont="1" applyAlignment="1">
      <alignment wrapText="1"/>
    </xf>
    <xf numFmtId="43" fontId="8" fillId="0" borderId="0" xfId="1" applyFont="1" applyFill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19" fillId="2" borderId="2" xfId="0" applyFont="1" applyFill="1" applyBorder="1" applyAlignment="1">
      <alignment wrapText="1"/>
    </xf>
    <xf numFmtId="0" fontId="20" fillId="0" borderId="0" xfId="0" applyFont="1"/>
    <xf numFmtId="0" fontId="0" fillId="0" borderId="0" xfId="0" applyFont="1" applyAlignment="1">
      <alignment wrapText="1"/>
    </xf>
    <xf numFmtId="44" fontId="21" fillId="0" borderId="0" xfId="2" applyFont="1" applyFill="1" applyAlignment="1">
      <alignment horizontal="right" wrapText="1"/>
    </xf>
    <xf numFmtId="15" fontId="0" fillId="0" borderId="0" xfId="0" applyNumberFormat="1" applyFont="1" applyAlignment="1">
      <alignment wrapText="1"/>
    </xf>
    <xf numFmtId="44" fontId="21" fillId="0" borderId="0" xfId="2" applyFont="1" applyAlignment="1">
      <alignment horizontal="right" wrapText="1"/>
    </xf>
    <xf numFmtId="0" fontId="19" fillId="4" borderId="2" xfId="0" applyFont="1" applyFill="1" applyBorder="1" applyAlignment="1">
      <alignment horizontal="justify" wrapText="1"/>
    </xf>
    <xf numFmtId="0" fontId="1" fillId="4" borderId="2" xfId="0" applyFont="1" applyFill="1" applyBorder="1" applyAlignment="1"/>
    <xf numFmtId="0" fontId="0" fillId="4" borderId="2" xfId="0" applyFont="1" applyFill="1" applyBorder="1" applyAlignment="1"/>
    <xf numFmtId="0" fontId="0" fillId="4" borderId="2" xfId="0" applyFont="1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96"/>
  <sheetViews>
    <sheetView tabSelected="1" zoomScaleNormal="100" workbookViewId="0">
      <pane ySplit="4" topLeftCell="A5" activePane="bottomLeft" state="frozen"/>
      <selection pane="bottomLeft" activeCell="D151" sqref="D151"/>
    </sheetView>
  </sheetViews>
  <sheetFormatPr defaultColWidth="9.140625" defaultRowHeight="12.75" x14ac:dyDescent="0.2"/>
  <cols>
    <col min="1" max="1" width="21" style="13" bestFit="1" customWidth="1"/>
    <col min="2" max="2" width="12.42578125" style="16" customWidth="1"/>
    <col min="3" max="3" width="45.28515625" style="13" customWidth="1"/>
    <col min="4" max="4" width="47.42578125" style="13" customWidth="1"/>
    <col min="5" max="5" width="28.140625" style="13" customWidth="1"/>
    <col min="6" max="6" width="23.5703125" style="13" customWidth="1"/>
    <col min="7" max="16384" width="9.140625" style="13"/>
  </cols>
  <sheetData>
    <row r="1" spans="1:5" s="25" customFormat="1" x14ac:dyDescent="0.2">
      <c r="A1" s="23" t="s">
        <v>25</v>
      </c>
      <c r="B1" s="24"/>
      <c r="C1" s="24"/>
    </row>
    <row r="2" spans="1:5" s="29" customFormat="1" ht="13.5" x14ac:dyDescent="0.25">
      <c r="A2" s="26" t="s">
        <v>24</v>
      </c>
      <c r="B2" s="27"/>
      <c r="C2" s="20" t="s">
        <v>34</v>
      </c>
      <c r="D2" s="21"/>
    </row>
    <row r="3" spans="1:5" s="30" customFormat="1" ht="25.5" x14ac:dyDescent="0.2">
      <c r="A3" s="30" t="s">
        <v>0</v>
      </c>
      <c r="B3" s="31" t="s">
        <v>1</v>
      </c>
    </row>
    <row r="4" spans="1:5" s="29" customFormat="1" x14ac:dyDescent="0.2">
      <c r="A4" s="29" t="s">
        <v>2</v>
      </c>
      <c r="B4" s="32" t="s">
        <v>3</v>
      </c>
      <c r="C4" s="29" t="s">
        <v>5</v>
      </c>
      <c r="D4" s="29" t="s">
        <v>4</v>
      </c>
      <c r="E4" s="29" t="s">
        <v>6</v>
      </c>
    </row>
    <row r="5" spans="1:5" s="70" customFormat="1" ht="76.5" x14ac:dyDescent="0.2">
      <c r="A5" s="66" t="s">
        <v>97</v>
      </c>
      <c r="B5" s="72">
        <v>609.77</v>
      </c>
      <c r="C5" s="68" t="s">
        <v>100</v>
      </c>
      <c r="D5" s="69" t="s">
        <v>237</v>
      </c>
      <c r="E5" s="41" t="s">
        <v>39</v>
      </c>
    </row>
    <row r="6" spans="1:5" s="70" customFormat="1" ht="76.5" x14ac:dyDescent="0.2">
      <c r="A6" s="66" t="s">
        <v>97</v>
      </c>
      <c r="B6" s="72">
        <v>941.28</v>
      </c>
      <c r="C6" s="68" t="s">
        <v>100</v>
      </c>
      <c r="D6" s="69" t="s">
        <v>237</v>
      </c>
      <c r="E6" s="41" t="s">
        <v>39</v>
      </c>
    </row>
    <row r="7" spans="1:5" s="70" customFormat="1" ht="76.5" x14ac:dyDescent="0.2">
      <c r="A7" s="66" t="s">
        <v>97</v>
      </c>
      <c r="B7" s="72">
        <v>166.32</v>
      </c>
      <c r="C7" s="41" t="s">
        <v>40</v>
      </c>
      <c r="D7" s="69" t="s">
        <v>237</v>
      </c>
      <c r="E7" s="77" t="s">
        <v>39</v>
      </c>
    </row>
    <row r="8" spans="1:5" s="70" customFormat="1" ht="76.5" x14ac:dyDescent="0.2">
      <c r="A8" s="66" t="s">
        <v>97</v>
      </c>
      <c r="B8" s="72">
        <v>59.02</v>
      </c>
      <c r="C8" s="41" t="s">
        <v>102</v>
      </c>
      <c r="D8" s="69" t="s">
        <v>237</v>
      </c>
      <c r="E8" s="41" t="s">
        <v>39</v>
      </c>
    </row>
    <row r="9" spans="1:5" s="70" customFormat="1" ht="76.5" x14ac:dyDescent="0.2">
      <c r="A9" s="66" t="s">
        <v>97</v>
      </c>
      <c r="B9" s="72">
        <v>21.82</v>
      </c>
      <c r="C9" s="75" t="s">
        <v>41</v>
      </c>
      <c r="D9" s="69" t="s">
        <v>237</v>
      </c>
      <c r="E9" s="41"/>
    </row>
    <row r="10" spans="1:5" s="70" customFormat="1" ht="25.5" x14ac:dyDescent="0.2">
      <c r="A10" s="66" t="s">
        <v>246</v>
      </c>
      <c r="B10" s="72">
        <v>130.43</v>
      </c>
      <c r="C10" s="41" t="s">
        <v>230</v>
      </c>
      <c r="D10" s="68" t="s">
        <v>137</v>
      </c>
      <c r="E10" s="68" t="s">
        <v>231</v>
      </c>
    </row>
    <row r="11" spans="1:5" s="71" customFormat="1" ht="38.25" x14ac:dyDescent="0.2">
      <c r="A11" s="74" t="s">
        <v>245</v>
      </c>
      <c r="B11" s="73">
        <v>582.36</v>
      </c>
      <c r="C11" s="71" t="s">
        <v>159</v>
      </c>
      <c r="D11" s="71" t="s">
        <v>234</v>
      </c>
      <c r="E11" s="71" t="s">
        <v>36</v>
      </c>
    </row>
    <row r="12" spans="1:5" x14ac:dyDescent="0.2">
      <c r="A12" s="37"/>
      <c r="B12" s="38"/>
      <c r="D12" s="34"/>
      <c r="E12" s="39"/>
    </row>
    <row r="13" spans="1:5" x14ac:dyDescent="0.2">
      <c r="B13" s="40">
        <f>SUM(B5:B11)</f>
        <v>2511</v>
      </c>
      <c r="D13" s="65" t="s">
        <v>236</v>
      </c>
    </row>
    <row r="14" spans="1:5" x14ac:dyDescent="0.2">
      <c r="B14" s="40"/>
    </row>
    <row r="15" spans="1:5" x14ac:dyDescent="0.2">
      <c r="B15" s="40"/>
    </row>
    <row r="17" spans="1:5" s="30" customFormat="1" ht="25.5" x14ac:dyDescent="0.2">
      <c r="A17" s="30" t="s">
        <v>0</v>
      </c>
      <c r="B17" s="31" t="s">
        <v>7</v>
      </c>
    </row>
    <row r="18" spans="1:5" s="29" customFormat="1" x14ac:dyDescent="0.2">
      <c r="A18" s="29" t="s">
        <v>2</v>
      </c>
      <c r="B18" s="32" t="s">
        <v>3</v>
      </c>
    </row>
    <row r="19" spans="1:5" s="70" customFormat="1" ht="76.5" x14ac:dyDescent="0.2">
      <c r="A19" s="66" t="s">
        <v>97</v>
      </c>
      <c r="B19" s="67">
        <v>7263.82</v>
      </c>
      <c r="C19" s="68" t="s">
        <v>235</v>
      </c>
      <c r="D19" s="69" t="s">
        <v>237</v>
      </c>
      <c r="E19" s="68" t="s">
        <v>162</v>
      </c>
    </row>
    <row r="20" spans="1:5" s="70" customFormat="1" x14ac:dyDescent="0.2">
      <c r="A20" s="66" t="s">
        <v>97</v>
      </c>
      <c r="B20" s="67">
        <v>250</v>
      </c>
      <c r="C20" s="68" t="s">
        <v>239</v>
      </c>
      <c r="D20" s="68" t="s">
        <v>238</v>
      </c>
      <c r="E20" s="68" t="s">
        <v>162</v>
      </c>
    </row>
    <row r="21" spans="1:5" s="70" customFormat="1" x14ac:dyDescent="0.2">
      <c r="A21" s="66" t="s">
        <v>97</v>
      </c>
      <c r="B21" s="67">
        <v>307.7</v>
      </c>
      <c r="C21" s="68" t="s">
        <v>114</v>
      </c>
      <c r="D21" s="68" t="s">
        <v>238</v>
      </c>
      <c r="E21" s="68" t="s">
        <v>162</v>
      </c>
    </row>
    <row r="22" spans="1:5" s="70" customFormat="1" x14ac:dyDescent="0.2">
      <c r="A22" s="66" t="s">
        <v>97</v>
      </c>
      <c r="B22" s="67">
        <v>299.39999999999998</v>
      </c>
      <c r="C22" s="68" t="s">
        <v>115</v>
      </c>
      <c r="D22" s="68" t="s">
        <v>238</v>
      </c>
      <c r="E22" s="68" t="s">
        <v>162</v>
      </c>
    </row>
    <row r="23" spans="1:5" s="70" customFormat="1" x14ac:dyDescent="0.2">
      <c r="A23" s="66" t="s">
        <v>97</v>
      </c>
      <c r="B23" s="67">
        <v>250</v>
      </c>
      <c r="C23" s="68" t="s">
        <v>116</v>
      </c>
      <c r="D23" s="68" t="s">
        <v>238</v>
      </c>
      <c r="E23" s="68" t="s">
        <v>162</v>
      </c>
    </row>
    <row r="24" spans="1:5" s="70" customFormat="1" ht="25.5" x14ac:dyDescent="0.2">
      <c r="A24" s="66" t="s">
        <v>97</v>
      </c>
      <c r="B24" s="67">
        <v>752.43</v>
      </c>
      <c r="C24" s="68" t="s">
        <v>240</v>
      </c>
      <c r="D24" s="68" t="s">
        <v>238</v>
      </c>
      <c r="E24" s="68" t="s">
        <v>162</v>
      </c>
    </row>
    <row r="25" spans="1:5" s="70" customFormat="1" ht="38.25" x14ac:dyDescent="0.2">
      <c r="A25" s="66" t="s">
        <v>97</v>
      </c>
      <c r="B25" s="67">
        <v>384.62</v>
      </c>
      <c r="C25" s="68" t="s">
        <v>241</v>
      </c>
      <c r="D25" s="68" t="s">
        <v>238</v>
      </c>
      <c r="E25" s="68" t="s">
        <v>162</v>
      </c>
    </row>
    <row r="26" spans="1:5" s="70" customFormat="1" ht="24" customHeight="1" x14ac:dyDescent="0.2">
      <c r="A26" s="66" t="s">
        <v>97</v>
      </c>
      <c r="B26" s="67">
        <v>466.65</v>
      </c>
      <c r="C26" s="68" t="s">
        <v>38</v>
      </c>
      <c r="D26" s="68" t="s">
        <v>238</v>
      </c>
      <c r="E26" s="68" t="s">
        <v>162</v>
      </c>
    </row>
    <row r="27" spans="1:5" s="71" customFormat="1" x14ac:dyDescent="0.2">
      <c r="A27" s="66" t="s">
        <v>97</v>
      </c>
      <c r="B27" s="67">
        <v>535.55999999999995</v>
      </c>
      <c r="C27" s="71" t="s">
        <v>103</v>
      </c>
      <c r="D27" s="68" t="s">
        <v>238</v>
      </c>
      <c r="E27" s="41" t="s">
        <v>104</v>
      </c>
    </row>
    <row r="28" spans="1:5" s="70" customFormat="1" x14ac:dyDescent="0.2">
      <c r="A28" s="66" t="s">
        <v>97</v>
      </c>
      <c r="B28" s="72">
        <v>23.68</v>
      </c>
      <c r="C28" s="41" t="s">
        <v>106</v>
      </c>
      <c r="D28" s="68" t="s">
        <v>238</v>
      </c>
      <c r="E28" s="41" t="s">
        <v>104</v>
      </c>
    </row>
    <row r="29" spans="1:5" s="70" customFormat="1" ht="24" customHeight="1" x14ac:dyDescent="0.2">
      <c r="A29" s="66" t="s">
        <v>97</v>
      </c>
      <c r="B29" s="67">
        <v>448.15</v>
      </c>
      <c r="C29" s="68" t="s">
        <v>201</v>
      </c>
      <c r="D29" s="68" t="s">
        <v>238</v>
      </c>
      <c r="E29" s="71" t="s">
        <v>98</v>
      </c>
    </row>
    <row r="30" spans="1:5" s="71" customFormat="1" x14ac:dyDescent="0.2">
      <c r="A30" s="66" t="s">
        <v>97</v>
      </c>
      <c r="B30" s="73">
        <v>25.08</v>
      </c>
      <c r="C30" s="71" t="s">
        <v>99</v>
      </c>
      <c r="D30" s="68" t="s">
        <v>238</v>
      </c>
      <c r="E30" s="71" t="s">
        <v>98</v>
      </c>
    </row>
    <row r="31" spans="1:5" s="70" customFormat="1" x14ac:dyDescent="0.2">
      <c r="A31" s="66" t="s">
        <v>97</v>
      </c>
      <c r="B31" s="67">
        <v>37.049999999999997</v>
      </c>
      <c r="C31" s="41" t="s">
        <v>99</v>
      </c>
      <c r="D31" s="68" t="s">
        <v>238</v>
      </c>
      <c r="E31" s="71" t="s">
        <v>98</v>
      </c>
    </row>
    <row r="32" spans="1:5" s="71" customFormat="1" x14ac:dyDescent="0.2">
      <c r="A32" s="66" t="s">
        <v>97</v>
      </c>
      <c r="B32" s="67">
        <v>179.34</v>
      </c>
      <c r="C32" s="71" t="s">
        <v>101</v>
      </c>
      <c r="D32" s="68" t="s">
        <v>238</v>
      </c>
      <c r="E32" s="41" t="s">
        <v>39</v>
      </c>
    </row>
    <row r="33" spans="1:5" s="70" customFormat="1" x14ac:dyDescent="0.2">
      <c r="A33" s="66" t="s">
        <v>97</v>
      </c>
      <c r="B33" s="72">
        <v>13</v>
      </c>
      <c r="C33" s="41" t="s">
        <v>105</v>
      </c>
      <c r="D33" s="68" t="s">
        <v>238</v>
      </c>
      <c r="E33" s="41" t="s">
        <v>39</v>
      </c>
    </row>
    <row r="34" spans="1:5" s="70" customFormat="1" x14ac:dyDescent="0.2">
      <c r="A34" s="66" t="s">
        <v>97</v>
      </c>
      <c r="B34" s="72">
        <v>38.340000000000003</v>
      </c>
      <c r="C34" s="41" t="s">
        <v>107</v>
      </c>
      <c r="D34" s="68" t="s">
        <v>238</v>
      </c>
      <c r="E34" s="41" t="s">
        <v>39</v>
      </c>
    </row>
    <row r="35" spans="1:5" s="70" customFormat="1" ht="51" x14ac:dyDescent="0.2">
      <c r="A35" s="74" t="s">
        <v>244</v>
      </c>
      <c r="B35" s="72">
        <v>284.87</v>
      </c>
      <c r="C35" s="68" t="s">
        <v>242</v>
      </c>
      <c r="D35" s="75" t="s">
        <v>160</v>
      </c>
      <c r="E35" s="41" t="s">
        <v>42</v>
      </c>
    </row>
    <row r="36" spans="1:5" s="70" customFormat="1" x14ac:dyDescent="0.2">
      <c r="A36" s="76" t="s">
        <v>243</v>
      </c>
      <c r="B36" s="73">
        <v>1193.5999999999999</v>
      </c>
      <c r="C36" s="41" t="s">
        <v>157</v>
      </c>
      <c r="D36" s="75" t="s">
        <v>158</v>
      </c>
      <c r="E36" s="41" t="s">
        <v>36</v>
      </c>
    </row>
    <row r="37" spans="1:5" s="70" customFormat="1" ht="38.25" x14ac:dyDescent="0.2">
      <c r="A37" s="74" t="s">
        <v>245</v>
      </c>
      <c r="B37" s="72">
        <v>140.38999999999999</v>
      </c>
      <c r="C37" s="41" t="s">
        <v>242</v>
      </c>
      <c r="D37" s="75" t="s">
        <v>161</v>
      </c>
      <c r="E37" s="41" t="s">
        <v>156</v>
      </c>
    </row>
    <row r="38" spans="1:5" x14ac:dyDescent="0.2">
      <c r="A38" s="36"/>
    </row>
    <row r="39" spans="1:5" x14ac:dyDescent="0.2">
      <c r="A39" s="42"/>
      <c r="B39" s="43">
        <f>SUM(B19:B38)</f>
        <v>12893.679999999998</v>
      </c>
    </row>
    <row r="40" spans="1:5" x14ac:dyDescent="0.2">
      <c r="B40" s="44"/>
    </row>
    <row r="41" spans="1:5" s="45" customFormat="1" ht="25.5" x14ac:dyDescent="0.2">
      <c r="A41" s="45" t="s">
        <v>8</v>
      </c>
      <c r="B41" s="46" t="s">
        <v>1</v>
      </c>
    </row>
    <row r="42" spans="1:5" s="29" customFormat="1" x14ac:dyDescent="0.2">
      <c r="A42" s="29" t="s">
        <v>2</v>
      </c>
      <c r="B42" s="32" t="s">
        <v>3</v>
      </c>
      <c r="C42" s="29" t="s">
        <v>5</v>
      </c>
      <c r="D42" s="29" t="s">
        <v>4</v>
      </c>
      <c r="E42" s="29" t="s">
        <v>6</v>
      </c>
    </row>
    <row r="43" spans="1:5" s="71" customFormat="1" ht="25.5" x14ac:dyDescent="0.2">
      <c r="A43" s="66" t="s">
        <v>247</v>
      </c>
      <c r="B43" s="72">
        <v>27.83</v>
      </c>
      <c r="C43" s="78" t="s">
        <v>174</v>
      </c>
      <c r="D43" s="84" t="s">
        <v>248</v>
      </c>
      <c r="E43" s="71" t="s">
        <v>31</v>
      </c>
    </row>
    <row r="44" spans="1:5" x14ac:dyDescent="0.2">
      <c r="A44" s="37"/>
      <c r="B44" s="38"/>
      <c r="D44" s="39"/>
      <c r="E44" s="17"/>
    </row>
    <row r="45" spans="1:5" x14ac:dyDescent="0.2">
      <c r="A45" s="37"/>
      <c r="B45" s="43">
        <f>SUM(B43:B44)</f>
        <v>27.83</v>
      </c>
    </row>
    <row r="46" spans="1:5" x14ac:dyDescent="0.2">
      <c r="A46" s="37"/>
    </row>
    <row r="47" spans="1:5" s="45" customFormat="1" ht="25.5" x14ac:dyDescent="0.2">
      <c r="A47" s="45" t="s">
        <v>8</v>
      </c>
      <c r="B47" s="46" t="s">
        <v>7</v>
      </c>
    </row>
    <row r="48" spans="1:5" s="29" customFormat="1" x14ac:dyDescent="0.2">
      <c r="A48" s="29" t="s">
        <v>2</v>
      </c>
      <c r="B48" s="32" t="s">
        <v>3</v>
      </c>
      <c r="C48" s="29" t="s">
        <v>5</v>
      </c>
      <c r="D48" s="29" t="s">
        <v>4</v>
      </c>
      <c r="E48" s="29" t="s">
        <v>6</v>
      </c>
    </row>
    <row r="49" spans="1:5" s="70" customFormat="1" x14ac:dyDescent="0.2">
      <c r="A49" s="79">
        <v>42186</v>
      </c>
      <c r="B49" s="80">
        <v>14.93</v>
      </c>
      <c r="C49" s="68" t="s">
        <v>167</v>
      </c>
      <c r="D49" s="68" t="s">
        <v>168</v>
      </c>
      <c r="E49" s="68" t="s">
        <v>32</v>
      </c>
    </row>
    <row r="50" spans="1:5" s="70" customFormat="1" x14ac:dyDescent="0.2">
      <c r="A50" s="79">
        <v>42186</v>
      </c>
      <c r="B50" s="80">
        <v>17.600000000000001</v>
      </c>
      <c r="C50" s="68" t="s">
        <v>249</v>
      </c>
      <c r="D50" s="68" t="s">
        <v>169</v>
      </c>
      <c r="E50" s="68" t="s">
        <v>32</v>
      </c>
    </row>
    <row r="51" spans="1:5" s="70" customFormat="1" x14ac:dyDescent="0.2">
      <c r="A51" s="79">
        <v>42572</v>
      </c>
      <c r="B51" s="80">
        <v>415.65</v>
      </c>
      <c r="C51" s="68" t="s">
        <v>170</v>
      </c>
      <c r="D51" s="68" t="s">
        <v>171</v>
      </c>
      <c r="E51" s="68" t="s">
        <v>31</v>
      </c>
    </row>
    <row r="52" spans="1:5" s="70" customFormat="1" x14ac:dyDescent="0.2">
      <c r="A52" s="79">
        <v>42206</v>
      </c>
      <c r="B52" s="80">
        <v>27.54</v>
      </c>
      <c r="C52" s="68" t="s">
        <v>129</v>
      </c>
      <c r="D52" s="68" t="s">
        <v>171</v>
      </c>
      <c r="E52" s="68" t="s">
        <v>32</v>
      </c>
    </row>
    <row r="53" spans="1:5" s="70" customFormat="1" ht="25.5" x14ac:dyDescent="0.2">
      <c r="A53" s="79">
        <v>42206</v>
      </c>
      <c r="B53" s="72">
        <v>115</v>
      </c>
      <c r="C53" s="68" t="s">
        <v>68</v>
      </c>
      <c r="D53" s="68" t="s">
        <v>64</v>
      </c>
      <c r="E53" s="68" t="s">
        <v>31</v>
      </c>
    </row>
    <row r="54" spans="1:5" s="70" customFormat="1" ht="25.5" x14ac:dyDescent="0.2">
      <c r="A54" s="79">
        <v>42207</v>
      </c>
      <c r="B54" s="72">
        <v>120</v>
      </c>
      <c r="C54" s="68" t="s">
        <v>68</v>
      </c>
      <c r="D54" s="68" t="s">
        <v>65</v>
      </c>
      <c r="E54" s="68" t="s">
        <v>31</v>
      </c>
    </row>
    <row r="55" spans="1:5" s="70" customFormat="1" ht="25.5" x14ac:dyDescent="0.2">
      <c r="A55" s="79">
        <v>42208</v>
      </c>
      <c r="B55" s="72">
        <v>120</v>
      </c>
      <c r="C55" s="68" t="s">
        <v>68</v>
      </c>
      <c r="D55" s="68" t="s">
        <v>66</v>
      </c>
      <c r="E55" s="68" t="s">
        <v>31</v>
      </c>
    </row>
    <row r="56" spans="1:5" s="70" customFormat="1" x14ac:dyDescent="0.2">
      <c r="A56" s="79">
        <v>42209</v>
      </c>
      <c r="B56" s="72">
        <v>10</v>
      </c>
      <c r="C56" s="68" t="s">
        <v>43</v>
      </c>
      <c r="D56" s="68" t="s">
        <v>67</v>
      </c>
      <c r="E56" s="68" t="s">
        <v>31</v>
      </c>
    </row>
    <row r="57" spans="1:5" s="70" customFormat="1" x14ac:dyDescent="0.2">
      <c r="A57" s="79">
        <v>42209</v>
      </c>
      <c r="B57" s="72">
        <v>37.020000000000003</v>
      </c>
      <c r="C57" s="68" t="s">
        <v>147</v>
      </c>
      <c r="D57" s="68" t="s">
        <v>173</v>
      </c>
      <c r="E57" s="68" t="s">
        <v>32</v>
      </c>
    </row>
    <row r="58" spans="1:5" s="70" customFormat="1" ht="38.25" x14ac:dyDescent="0.2">
      <c r="A58" s="66" t="s">
        <v>181</v>
      </c>
      <c r="B58" s="72">
        <v>173.91</v>
      </c>
      <c r="C58" s="68" t="s">
        <v>184</v>
      </c>
      <c r="D58" s="84" t="s">
        <v>183</v>
      </c>
      <c r="E58" s="68" t="s">
        <v>33</v>
      </c>
    </row>
    <row r="59" spans="1:5" s="70" customFormat="1" x14ac:dyDescent="0.2">
      <c r="A59" s="66">
        <v>42213</v>
      </c>
      <c r="B59" s="81">
        <v>7.83</v>
      </c>
      <c r="C59" s="82" t="s">
        <v>69</v>
      </c>
      <c r="D59" s="84" t="s">
        <v>185</v>
      </c>
      <c r="E59" s="68" t="s">
        <v>32</v>
      </c>
    </row>
    <row r="60" spans="1:5" s="70" customFormat="1" x14ac:dyDescent="0.2">
      <c r="A60" s="79">
        <v>42220</v>
      </c>
      <c r="B60" s="72">
        <v>21.04</v>
      </c>
      <c r="C60" s="68" t="s">
        <v>175</v>
      </c>
      <c r="D60" s="84" t="s">
        <v>177</v>
      </c>
      <c r="E60" s="68" t="s">
        <v>32</v>
      </c>
    </row>
    <row r="61" spans="1:5" s="70" customFormat="1" x14ac:dyDescent="0.2">
      <c r="A61" s="79">
        <v>42229</v>
      </c>
      <c r="B61" s="72">
        <v>23.53</v>
      </c>
      <c r="C61" s="68" t="s">
        <v>175</v>
      </c>
      <c r="D61" s="84" t="s">
        <v>176</v>
      </c>
      <c r="E61" s="68" t="s">
        <v>32</v>
      </c>
    </row>
    <row r="62" spans="1:5" s="70" customFormat="1" ht="25.5" x14ac:dyDescent="0.2">
      <c r="A62" s="79">
        <v>42242</v>
      </c>
      <c r="B62" s="72">
        <v>15.97</v>
      </c>
      <c r="C62" s="68" t="s">
        <v>175</v>
      </c>
      <c r="D62" s="84" t="s">
        <v>251</v>
      </c>
      <c r="E62" s="68" t="s">
        <v>32</v>
      </c>
    </row>
    <row r="63" spans="1:5" s="70" customFormat="1" ht="25.5" x14ac:dyDescent="0.2">
      <c r="A63" s="79">
        <v>42244</v>
      </c>
      <c r="B63" s="72">
        <v>598.92999999999995</v>
      </c>
      <c r="C63" s="68" t="s">
        <v>172</v>
      </c>
      <c r="D63" s="78" t="s">
        <v>250</v>
      </c>
      <c r="E63" s="68" t="s">
        <v>33</v>
      </c>
    </row>
    <row r="64" spans="1:5" s="70" customFormat="1" ht="38.25" x14ac:dyDescent="0.2">
      <c r="A64" s="66">
        <v>42244</v>
      </c>
      <c r="B64" s="81">
        <v>27.26</v>
      </c>
      <c r="C64" s="82" t="s">
        <v>129</v>
      </c>
      <c r="D64" s="78" t="s">
        <v>70</v>
      </c>
      <c r="E64" s="68" t="s">
        <v>32</v>
      </c>
    </row>
    <row r="65" spans="1:5" s="70" customFormat="1" ht="25.5" x14ac:dyDescent="0.2">
      <c r="A65" s="66" t="s">
        <v>71</v>
      </c>
      <c r="B65" s="72">
        <v>495</v>
      </c>
      <c r="C65" s="68" t="s">
        <v>45</v>
      </c>
      <c r="D65" s="78" t="s">
        <v>250</v>
      </c>
      <c r="E65" s="68" t="s">
        <v>33</v>
      </c>
    </row>
    <row r="66" spans="1:5" s="70" customFormat="1" ht="25.5" x14ac:dyDescent="0.2">
      <c r="A66" s="66">
        <v>42246</v>
      </c>
      <c r="B66" s="72">
        <v>26.21</v>
      </c>
      <c r="C66" s="68" t="s">
        <v>186</v>
      </c>
      <c r="D66" s="78" t="s">
        <v>250</v>
      </c>
      <c r="E66" s="68" t="s">
        <v>33</v>
      </c>
    </row>
    <row r="67" spans="1:5" s="70" customFormat="1" ht="25.5" x14ac:dyDescent="0.2">
      <c r="A67" s="66">
        <v>42248</v>
      </c>
      <c r="B67" s="72">
        <v>37.020000000000003</v>
      </c>
      <c r="C67" s="68" t="s">
        <v>190</v>
      </c>
      <c r="D67" s="78" t="s">
        <v>250</v>
      </c>
      <c r="E67" s="68" t="s">
        <v>32</v>
      </c>
    </row>
    <row r="68" spans="1:5" s="71" customFormat="1" ht="33" customHeight="1" x14ac:dyDescent="0.2">
      <c r="A68" s="66">
        <v>42249</v>
      </c>
      <c r="B68" s="73">
        <v>26.59</v>
      </c>
      <c r="C68" s="71" t="s">
        <v>129</v>
      </c>
      <c r="D68" s="78" t="s">
        <v>75</v>
      </c>
      <c r="E68" s="71" t="s">
        <v>31</v>
      </c>
    </row>
    <row r="69" spans="1:5" s="70" customFormat="1" x14ac:dyDescent="0.2">
      <c r="A69" s="66" t="s">
        <v>72</v>
      </c>
      <c r="B69" s="72">
        <v>403.94</v>
      </c>
      <c r="C69" s="68" t="s">
        <v>170</v>
      </c>
      <c r="D69" s="78" t="s">
        <v>75</v>
      </c>
      <c r="E69" s="71" t="s">
        <v>31</v>
      </c>
    </row>
    <row r="70" spans="1:5" s="71" customFormat="1" ht="89.25" x14ac:dyDescent="0.2">
      <c r="A70" s="66" t="s">
        <v>72</v>
      </c>
      <c r="B70" s="73">
        <v>370</v>
      </c>
      <c r="C70" s="71" t="s">
        <v>46</v>
      </c>
      <c r="D70" s="78" t="s">
        <v>73</v>
      </c>
      <c r="E70" s="71" t="s">
        <v>31</v>
      </c>
    </row>
    <row r="71" spans="1:5" s="71" customFormat="1" x14ac:dyDescent="0.2">
      <c r="A71" s="79">
        <v>42249</v>
      </c>
      <c r="B71" s="73">
        <v>13.91</v>
      </c>
      <c r="C71" s="71" t="s">
        <v>48</v>
      </c>
      <c r="D71" s="71" t="s">
        <v>75</v>
      </c>
      <c r="E71" s="71" t="s">
        <v>31</v>
      </c>
    </row>
    <row r="72" spans="1:5" s="71" customFormat="1" x14ac:dyDescent="0.2">
      <c r="A72" s="79">
        <v>42251</v>
      </c>
      <c r="B72" s="73">
        <v>32</v>
      </c>
      <c r="C72" s="71" t="s">
        <v>47</v>
      </c>
      <c r="D72" s="71" t="s">
        <v>74</v>
      </c>
      <c r="E72" s="71" t="s">
        <v>31</v>
      </c>
    </row>
    <row r="73" spans="1:5" s="71" customFormat="1" ht="38.25" x14ac:dyDescent="0.2">
      <c r="A73" s="66" t="s">
        <v>191</v>
      </c>
      <c r="B73" s="73">
        <v>633.04</v>
      </c>
      <c r="C73" s="71" t="s">
        <v>192</v>
      </c>
      <c r="D73" s="71" t="s">
        <v>193</v>
      </c>
      <c r="E73" s="71" t="s">
        <v>31</v>
      </c>
    </row>
    <row r="74" spans="1:5" s="71" customFormat="1" x14ac:dyDescent="0.2">
      <c r="A74" s="79">
        <v>42257</v>
      </c>
      <c r="B74" s="73">
        <v>32.33</v>
      </c>
      <c r="C74" s="71" t="s">
        <v>188</v>
      </c>
      <c r="D74" s="71" t="s">
        <v>189</v>
      </c>
      <c r="E74" s="71" t="s">
        <v>32</v>
      </c>
    </row>
    <row r="75" spans="1:5" s="71" customFormat="1" x14ac:dyDescent="0.2">
      <c r="A75" s="79">
        <v>42258</v>
      </c>
      <c r="B75" s="73">
        <v>62.17</v>
      </c>
      <c r="C75" s="71" t="s">
        <v>47</v>
      </c>
      <c r="D75" s="71" t="s">
        <v>189</v>
      </c>
      <c r="E75" s="71" t="s">
        <v>31</v>
      </c>
    </row>
    <row r="76" spans="1:5" s="71" customFormat="1" x14ac:dyDescent="0.2">
      <c r="A76" s="79">
        <v>42258</v>
      </c>
      <c r="B76" s="73">
        <v>29.37</v>
      </c>
      <c r="C76" s="71" t="s">
        <v>187</v>
      </c>
      <c r="D76" s="71" t="s">
        <v>189</v>
      </c>
      <c r="E76" s="71" t="s">
        <v>32</v>
      </c>
    </row>
    <row r="77" spans="1:5" s="71" customFormat="1" x14ac:dyDescent="0.2">
      <c r="A77" s="66" t="s">
        <v>76</v>
      </c>
      <c r="B77" s="73">
        <v>406.95</v>
      </c>
      <c r="C77" s="71" t="s">
        <v>194</v>
      </c>
      <c r="D77" s="71" t="s">
        <v>78</v>
      </c>
      <c r="E77" s="71" t="s">
        <v>31</v>
      </c>
    </row>
    <row r="78" spans="1:5" s="71" customFormat="1" x14ac:dyDescent="0.2">
      <c r="A78" s="66" t="s">
        <v>76</v>
      </c>
      <c r="B78" s="73">
        <v>276.26</v>
      </c>
      <c r="C78" s="71" t="s">
        <v>198</v>
      </c>
      <c r="D78" s="71" t="s">
        <v>78</v>
      </c>
      <c r="E78" s="71" t="s">
        <v>31</v>
      </c>
    </row>
    <row r="79" spans="1:5" s="71" customFormat="1" x14ac:dyDescent="0.2">
      <c r="A79" s="66">
        <v>42291</v>
      </c>
      <c r="B79" s="73">
        <v>27.93</v>
      </c>
      <c r="C79" s="71" t="s">
        <v>129</v>
      </c>
      <c r="D79" s="71" t="s">
        <v>78</v>
      </c>
      <c r="E79" s="71" t="s">
        <v>32</v>
      </c>
    </row>
    <row r="80" spans="1:5" s="71" customFormat="1" ht="38.25" x14ac:dyDescent="0.2">
      <c r="A80" s="66" t="s">
        <v>76</v>
      </c>
      <c r="B80" s="72">
        <v>27.83</v>
      </c>
      <c r="C80" s="83" t="s">
        <v>51</v>
      </c>
      <c r="D80" s="71" t="s">
        <v>77</v>
      </c>
      <c r="E80" s="71" t="s">
        <v>31</v>
      </c>
    </row>
    <row r="81" spans="1:5" s="71" customFormat="1" x14ac:dyDescent="0.2">
      <c r="A81" s="66">
        <v>42291</v>
      </c>
      <c r="B81" s="72">
        <v>12.63</v>
      </c>
      <c r="C81" s="83" t="s">
        <v>47</v>
      </c>
      <c r="D81" s="71" t="s">
        <v>78</v>
      </c>
      <c r="E81" s="71" t="s">
        <v>32</v>
      </c>
    </row>
    <row r="82" spans="1:5" s="71" customFormat="1" x14ac:dyDescent="0.2">
      <c r="A82" s="79">
        <v>42291</v>
      </c>
      <c r="B82" s="72">
        <v>80</v>
      </c>
      <c r="C82" s="68" t="s">
        <v>79</v>
      </c>
      <c r="D82" s="71" t="s">
        <v>78</v>
      </c>
      <c r="E82" s="71" t="s">
        <v>31</v>
      </c>
    </row>
    <row r="83" spans="1:5" s="71" customFormat="1" ht="12.75" customHeight="1" x14ac:dyDescent="0.2">
      <c r="A83" s="79">
        <v>42293</v>
      </c>
      <c r="B83" s="73">
        <v>7.83</v>
      </c>
      <c r="C83" s="71" t="s">
        <v>80</v>
      </c>
      <c r="D83" s="71" t="s">
        <v>81</v>
      </c>
      <c r="E83" s="71" t="s">
        <v>32</v>
      </c>
    </row>
    <row r="84" spans="1:5" s="71" customFormat="1" ht="12.75" customHeight="1" x14ac:dyDescent="0.2">
      <c r="A84" s="66" t="s">
        <v>178</v>
      </c>
      <c r="B84" s="73">
        <v>838.51</v>
      </c>
      <c r="C84" s="71" t="s">
        <v>179</v>
      </c>
      <c r="D84" s="71" t="s">
        <v>109</v>
      </c>
      <c r="E84" s="71" t="s">
        <v>180</v>
      </c>
    </row>
    <row r="85" spans="1:5" s="71" customFormat="1" ht="12.75" customHeight="1" x14ac:dyDescent="0.2">
      <c r="A85" s="66">
        <v>42304</v>
      </c>
      <c r="B85" s="73">
        <v>32.43</v>
      </c>
      <c r="C85" s="71" t="s">
        <v>129</v>
      </c>
      <c r="D85" s="71" t="s">
        <v>109</v>
      </c>
      <c r="E85" s="71" t="s">
        <v>32</v>
      </c>
    </row>
    <row r="86" spans="1:5" s="71" customFormat="1" ht="51" x14ac:dyDescent="0.2">
      <c r="A86" s="66" t="s">
        <v>82</v>
      </c>
      <c r="B86" s="73">
        <v>20</v>
      </c>
      <c r="C86" s="71" t="s">
        <v>87</v>
      </c>
      <c r="D86" s="71" t="s">
        <v>83</v>
      </c>
      <c r="E86" s="71" t="s">
        <v>84</v>
      </c>
    </row>
    <row r="87" spans="1:5" s="71" customFormat="1" ht="25.5" x14ac:dyDescent="0.2">
      <c r="A87" s="66">
        <v>42306</v>
      </c>
      <c r="B87" s="73">
        <v>30</v>
      </c>
      <c r="C87" s="71" t="s">
        <v>88</v>
      </c>
      <c r="D87" s="71" t="s">
        <v>89</v>
      </c>
      <c r="E87" s="71" t="s">
        <v>84</v>
      </c>
    </row>
    <row r="88" spans="1:5" s="71" customFormat="1" x14ac:dyDescent="0.2">
      <c r="A88" s="66">
        <v>42306</v>
      </c>
      <c r="B88" s="73">
        <v>360</v>
      </c>
      <c r="C88" s="71" t="s">
        <v>204</v>
      </c>
      <c r="D88" s="71" t="s">
        <v>109</v>
      </c>
      <c r="E88" s="71" t="s">
        <v>84</v>
      </c>
    </row>
    <row r="89" spans="1:5" s="71" customFormat="1" x14ac:dyDescent="0.2">
      <c r="A89" s="66">
        <v>42306</v>
      </c>
      <c r="B89" s="73">
        <v>86.86</v>
      </c>
      <c r="C89" s="71" t="s">
        <v>196</v>
      </c>
      <c r="D89" s="71" t="s">
        <v>109</v>
      </c>
      <c r="E89" s="71" t="s">
        <v>84</v>
      </c>
    </row>
    <row r="90" spans="1:5" s="71" customFormat="1" x14ac:dyDescent="0.2">
      <c r="A90" s="79">
        <v>42306</v>
      </c>
      <c r="B90" s="73">
        <v>55</v>
      </c>
      <c r="C90" s="68" t="s">
        <v>86</v>
      </c>
      <c r="D90" s="71" t="s">
        <v>109</v>
      </c>
      <c r="E90" s="71" t="s">
        <v>33</v>
      </c>
    </row>
    <row r="91" spans="1:5" s="71" customFormat="1" x14ac:dyDescent="0.2">
      <c r="A91" s="79">
        <v>42307</v>
      </c>
      <c r="B91" s="73">
        <v>20</v>
      </c>
      <c r="C91" s="71" t="s">
        <v>90</v>
      </c>
      <c r="D91" s="71" t="s">
        <v>91</v>
      </c>
      <c r="E91" s="71" t="s">
        <v>33</v>
      </c>
    </row>
    <row r="92" spans="1:5" s="71" customFormat="1" x14ac:dyDescent="0.2">
      <c r="A92" s="79">
        <v>42307</v>
      </c>
      <c r="B92" s="73">
        <v>42.94</v>
      </c>
      <c r="C92" s="71" t="s">
        <v>197</v>
      </c>
      <c r="D92" s="71" t="s">
        <v>109</v>
      </c>
      <c r="E92" s="71" t="s">
        <v>33</v>
      </c>
    </row>
    <row r="93" spans="1:5" s="71" customFormat="1" x14ac:dyDescent="0.2">
      <c r="A93" s="79">
        <v>42307</v>
      </c>
      <c r="B93" s="73">
        <v>30.03</v>
      </c>
      <c r="C93" s="71" t="s">
        <v>147</v>
      </c>
      <c r="D93" s="71" t="s">
        <v>195</v>
      </c>
      <c r="E93" s="71" t="s">
        <v>32</v>
      </c>
    </row>
    <row r="94" spans="1:5" s="71" customFormat="1" x14ac:dyDescent="0.2">
      <c r="A94" s="79">
        <v>42311</v>
      </c>
      <c r="B94" s="73">
        <v>11.96</v>
      </c>
      <c r="C94" s="71" t="s">
        <v>203</v>
      </c>
      <c r="D94" s="71" t="s">
        <v>202</v>
      </c>
      <c r="E94" s="71" t="s">
        <v>32</v>
      </c>
    </row>
    <row r="95" spans="1:5" s="71" customFormat="1" x14ac:dyDescent="0.2">
      <c r="A95" s="79">
        <v>42314</v>
      </c>
      <c r="B95" s="73">
        <v>33.380000000000003</v>
      </c>
      <c r="C95" s="71" t="s">
        <v>129</v>
      </c>
      <c r="D95" s="71" t="s">
        <v>200</v>
      </c>
      <c r="E95" s="71" t="s">
        <v>31</v>
      </c>
    </row>
    <row r="96" spans="1:5" s="71" customFormat="1" x14ac:dyDescent="0.2">
      <c r="A96" s="79">
        <v>42314</v>
      </c>
      <c r="B96" s="73">
        <v>206.66</v>
      </c>
      <c r="C96" s="71" t="s">
        <v>199</v>
      </c>
      <c r="D96" s="71" t="s">
        <v>200</v>
      </c>
      <c r="E96" s="71" t="s">
        <v>31</v>
      </c>
    </row>
    <row r="97" spans="1:5" s="71" customFormat="1" ht="25.5" x14ac:dyDescent="0.2">
      <c r="A97" s="79">
        <v>42314</v>
      </c>
      <c r="B97" s="73">
        <v>100</v>
      </c>
      <c r="C97" s="68" t="s">
        <v>68</v>
      </c>
      <c r="D97" s="71" t="s">
        <v>92</v>
      </c>
      <c r="E97" s="71" t="s">
        <v>31</v>
      </c>
    </row>
    <row r="98" spans="1:5" s="71" customFormat="1" ht="25.5" x14ac:dyDescent="0.2">
      <c r="A98" s="79">
        <v>42315</v>
      </c>
      <c r="B98" s="73">
        <v>135</v>
      </c>
      <c r="C98" s="68" t="s">
        <v>68</v>
      </c>
      <c r="D98" s="71" t="s">
        <v>93</v>
      </c>
      <c r="E98" s="71" t="s">
        <v>31</v>
      </c>
    </row>
    <row r="99" spans="1:5" s="71" customFormat="1" x14ac:dyDescent="0.2">
      <c r="A99" s="79">
        <v>42335</v>
      </c>
      <c r="B99" s="73">
        <v>45</v>
      </c>
      <c r="C99" s="71" t="s">
        <v>94</v>
      </c>
      <c r="D99" s="71" t="s">
        <v>95</v>
      </c>
      <c r="E99" s="71" t="s">
        <v>96</v>
      </c>
    </row>
    <row r="100" spans="1:5" s="71" customFormat="1" x14ac:dyDescent="0.2">
      <c r="A100" s="79">
        <v>42336</v>
      </c>
      <c r="B100" s="73">
        <v>60</v>
      </c>
      <c r="C100" s="71" t="s">
        <v>94</v>
      </c>
      <c r="D100" s="71" t="s">
        <v>95</v>
      </c>
      <c r="E100" s="71" t="s">
        <v>96</v>
      </c>
    </row>
    <row r="101" spans="1:5" s="71" customFormat="1" x14ac:dyDescent="0.2">
      <c r="A101" s="79">
        <v>42337</v>
      </c>
      <c r="B101" s="73">
        <v>407.39</v>
      </c>
      <c r="C101" s="71" t="s">
        <v>205</v>
      </c>
      <c r="D101" s="71" t="s">
        <v>95</v>
      </c>
      <c r="E101" s="71" t="s">
        <v>96</v>
      </c>
    </row>
    <row r="102" spans="1:5" s="71" customFormat="1" x14ac:dyDescent="0.2">
      <c r="A102" s="66" t="s">
        <v>111</v>
      </c>
      <c r="B102" s="73">
        <v>564.19000000000005</v>
      </c>
      <c r="C102" s="71" t="s">
        <v>206</v>
      </c>
      <c r="D102" s="71" t="s">
        <v>113</v>
      </c>
      <c r="E102" s="68" t="s">
        <v>33</v>
      </c>
    </row>
    <row r="103" spans="1:5" s="70" customFormat="1" ht="38.25" x14ac:dyDescent="0.2">
      <c r="A103" s="66" t="s">
        <v>111</v>
      </c>
      <c r="B103" s="72">
        <v>7.83</v>
      </c>
      <c r="C103" s="83" t="s">
        <v>108</v>
      </c>
      <c r="D103" s="71" t="s">
        <v>110</v>
      </c>
      <c r="E103" s="68" t="s">
        <v>33</v>
      </c>
    </row>
    <row r="104" spans="1:5" s="70" customFormat="1" x14ac:dyDescent="0.2">
      <c r="A104" s="66">
        <v>42359</v>
      </c>
      <c r="B104" s="72">
        <v>171.39</v>
      </c>
      <c r="C104" s="83" t="s">
        <v>207</v>
      </c>
      <c r="D104" s="71" t="s">
        <v>113</v>
      </c>
      <c r="E104" s="68" t="s">
        <v>33</v>
      </c>
    </row>
    <row r="105" spans="1:5" s="70" customFormat="1" x14ac:dyDescent="0.2">
      <c r="A105" s="66">
        <v>42360</v>
      </c>
      <c r="B105" s="72">
        <v>38.74</v>
      </c>
      <c r="C105" s="83" t="s">
        <v>186</v>
      </c>
      <c r="D105" s="71" t="s">
        <v>113</v>
      </c>
      <c r="E105" s="68" t="s">
        <v>33</v>
      </c>
    </row>
    <row r="106" spans="1:5" s="70" customFormat="1" x14ac:dyDescent="0.2">
      <c r="A106" s="66" t="s">
        <v>111</v>
      </c>
      <c r="B106" s="72">
        <v>7.83</v>
      </c>
      <c r="C106" s="83" t="s">
        <v>112</v>
      </c>
      <c r="D106" s="71" t="s">
        <v>113</v>
      </c>
      <c r="E106" s="68" t="s">
        <v>32</v>
      </c>
    </row>
    <row r="107" spans="1:5" s="70" customFormat="1" x14ac:dyDescent="0.2">
      <c r="A107" s="66">
        <v>42416</v>
      </c>
      <c r="B107" s="72">
        <v>444.33</v>
      </c>
      <c r="C107" s="83" t="s">
        <v>215</v>
      </c>
      <c r="D107" s="71" t="s">
        <v>209</v>
      </c>
      <c r="E107" s="68" t="s">
        <v>31</v>
      </c>
    </row>
    <row r="108" spans="1:5" s="70" customFormat="1" ht="38.25" x14ac:dyDescent="0.2">
      <c r="A108" s="66">
        <v>42416</v>
      </c>
      <c r="B108" s="72">
        <v>105</v>
      </c>
      <c r="C108" s="68" t="s">
        <v>68</v>
      </c>
      <c r="D108" s="71" t="s">
        <v>232</v>
      </c>
      <c r="E108" s="68" t="s">
        <v>31</v>
      </c>
    </row>
    <row r="109" spans="1:5" s="70" customFormat="1" x14ac:dyDescent="0.2">
      <c r="A109" s="66">
        <v>42416</v>
      </c>
      <c r="B109" s="72">
        <v>16.64</v>
      </c>
      <c r="C109" s="68" t="s">
        <v>47</v>
      </c>
      <c r="D109" s="71" t="s">
        <v>209</v>
      </c>
      <c r="E109" s="68" t="s">
        <v>31</v>
      </c>
    </row>
    <row r="110" spans="1:5" s="70" customFormat="1" ht="25.5" x14ac:dyDescent="0.2">
      <c r="A110" s="66">
        <v>42417</v>
      </c>
      <c r="B110" s="72">
        <v>120</v>
      </c>
      <c r="C110" s="68" t="s">
        <v>68</v>
      </c>
      <c r="D110" s="71" t="s">
        <v>122</v>
      </c>
      <c r="E110" s="68" t="s">
        <v>31</v>
      </c>
    </row>
    <row r="111" spans="1:5" s="70" customFormat="1" ht="25.5" x14ac:dyDescent="0.2">
      <c r="A111" s="66">
        <v>42418</v>
      </c>
      <c r="B111" s="72">
        <v>35</v>
      </c>
      <c r="C111" s="83" t="s">
        <v>120</v>
      </c>
      <c r="D111" s="71" t="s">
        <v>121</v>
      </c>
      <c r="E111" s="68" t="s">
        <v>31</v>
      </c>
    </row>
    <row r="112" spans="1:5" s="70" customFormat="1" x14ac:dyDescent="0.2">
      <c r="A112" s="66">
        <v>42418</v>
      </c>
      <c r="B112" s="72">
        <v>40.659999999999997</v>
      </c>
      <c r="C112" s="83" t="s">
        <v>147</v>
      </c>
      <c r="D112" s="71" t="s">
        <v>212</v>
      </c>
      <c r="E112" s="68" t="s">
        <v>32</v>
      </c>
    </row>
    <row r="113" spans="1:5" s="70" customFormat="1" x14ac:dyDescent="0.2">
      <c r="A113" s="66">
        <v>42418</v>
      </c>
      <c r="B113" s="72">
        <v>15.02</v>
      </c>
      <c r="C113" s="83" t="s">
        <v>175</v>
      </c>
      <c r="D113" s="71" t="s">
        <v>213</v>
      </c>
      <c r="E113" s="68" t="s">
        <v>32</v>
      </c>
    </row>
    <row r="114" spans="1:5" s="70" customFormat="1" x14ac:dyDescent="0.2">
      <c r="A114" s="66">
        <v>42418</v>
      </c>
      <c r="B114" s="72">
        <v>20.18</v>
      </c>
      <c r="C114" s="83" t="s">
        <v>175</v>
      </c>
      <c r="D114" s="71" t="s">
        <v>214</v>
      </c>
      <c r="E114" s="68" t="s">
        <v>32</v>
      </c>
    </row>
    <row r="115" spans="1:5" s="70" customFormat="1" ht="25.5" x14ac:dyDescent="0.2">
      <c r="A115" s="66">
        <v>42433</v>
      </c>
      <c r="B115" s="72">
        <v>18.84</v>
      </c>
      <c r="C115" s="83" t="s">
        <v>141</v>
      </c>
      <c r="D115" s="71" t="s">
        <v>142</v>
      </c>
      <c r="E115" s="68" t="s">
        <v>32</v>
      </c>
    </row>
    <row r="116" spans="1:5" s="70" customFormat="1" ht="25.5" x14ac:dyDescent="0.2">
      <c r="A116" s="66">
        <v>42440</v>
      </c>
      <c r="B116" s="72">
        <v>272.45</v>
      </c>
      <c r="C116" s="83" t="s">
        <v>208</v>
      </c>
      <c r="D116" s="71" t="s">
        <v>131</v>
      </c>
      <c r="E116" s="68" t="s">
        <v>31</v>
      </c>
    </row>
    <row r="117" spans="1:5" s="70" customFormat="1" ht="63.75" x14ac:dyDescent="0.2">
      <c r="A117" s="79">
        <v>42440</v>
      </c>
      <c r="B117" s="72">
        <v>39.39</v>
      </c>
      <c r="C117" s="83" t="s">
        <v>129</v>
      </c>
      <c r="D117" s="71" t="s">
        <v>130</v>
      </c>
      <c r="E117" s="68" t="s">
        <v>31</v>
      </c>
    </row>
    <row r="118" spans="1:5" s="70" customFormat="1" ht="25.5" x14ac:dyDescent="0.2">
      <c r="A118" s="79">
        <v>42440</v>
      </c>
      <c r="B118" s="72">
        <v>71.930000000000007</v>
      </c>
      <c r="C118" s="83" t="s">
        <v>140</v>
      </c>
      <c r="D118" s="71" t="s">
        <v>131</v>
      </c>
      <c r="E118" s="68" t="s">
        <v>31</v>
      </c>
    </row>
    <row r="119" spans="1:5" s="70" customFormat="1" ht="25.5" x14ac:dyDescent="0.2">
      <c r="A119" s="79">
        <v>42440</v>
      </c>
      <c r="B119" s="72">
        <v>90</v>
      </c>
      <c r="C119" s="71" t="s">
        <v>94</v>
      </c>
      <c r="D119" s="71" t="s">
        <v>131</v>
      </c>
      <c r="E119" s="68" t="s">
        <v>31</v>
      </c>
    </row>
    <row r="120" spans="1:5" s="70" customFormat="1" ht="25.5" x14ac:dyDescent="0.2">
      <c r="A120" s="79">
        <v>42441</v>
      </c>
      <c r="B120" s="72">
        <v>90</v>
      </c>
      <c r="C120" s="68" t="s">
        <v>68</v>
      </c>
      <c r="D120" s="71" t="s">
        <v>131</v>
      </c>
      <c r="E120" s="68" t="s">
        <v>31</v>
      </c>
    </row>
    <row r="121" spans="1:5" s="70" customFormat="1" ht="25.5" x14ac:dyDescent="0.2">
      <c r="A121" s="79">
        <v>42442</v>
      </c>
      <c r="B121" s="72">
        <v>90</v>
      </c>
      <c r="C121" s="68" t="s">
        <v>68</v>
      </c>
      <c r="D121" s="71" t="s">
        <v>131</v>
      </c>
      <c r="E121" s="68" t="s">
        <v>31</v>
      </c>
    </row>
    <row r="122" spans="1:5" s="70" customFormat="1" ht="25.5" x14ac:dyDescent="0.2">
      <c r="A122" s="79">
        <v>42443</v>
      </c>
      <c r="B122" s="72">
        <v>120</v>
      </c>
      <c r="C122" s="68" t="s">
        <v>68</v>
      </c>
      <c r="D122" s="71" t="s">
        <v>131</v>
      </c>
      <c r="E122" s="68" t="s">
        <v>31</v>
      </c>
    </row>
    <row r="123" spans="1:5" s="70" customFormat="1" ht="25.5" x14ac:dyDescent="0.2">
      <c r="A123" s="79">
        <v>42444</v>
      </c>
      <c r="B123" s="72">
        <v>120</v>
      </c>
      <c r="C123" s="68" t="s">
        <v>68</v>
      </c>
      <c r="D123" s="71" t="s">
        <v>131</v>
      </c>
      <c r="E123" s="68" t="s">
        <v>31</v>
      </c>
    </row>
    <row r="124" spans="1:5" s="70" customFormat="1" ht="25.5" x14ac:dyDescent="0.2">
      <c r="A124" s="79">
        <v>42445</v>
      </c>
      <c r="B124" s="72">
        <v>135</v>
      </c>
      <c r="C124" s="68" t="s">
        <v>68</v>
      </c>
      <c r="D124" s="71" t="s">
        <v>131</v>
      </c>
      <c r="E124" s="68" t="s">
        <v>31</v>
      </c>
    </row>
    <row r="125" spans="1:5" s="70" customFormat="1" ht="25.5" x14ac:dyDescent="0.2">
      <c r="A125" s="79">
        <v>42446</v>
      </c>
      <c r="B125" s="72">
        <v>120</v>
      </c>
      <c r="C125" s="68" t="s">
        <v>68</v>
      </c>
      <c r="D125" s="71" t="s">
        <v>131</v>
      </c>
      <c r="E125" s="68" t="s">
        <v>31</v>
      </c>
    </row>
    <row r="126" spans="1:5" s="70" customFormat="1" ht="25.5" x14ac:dyDescent="0.2">
      <c r="A126" s="79">
        <v>42447</v>
      </c>
      <c r="B126" s="72">
        <v>20</v>
      </c>
      <c r="C126" s="71" t="s">
        <v>94</v>
      </c>
      <c r="D126" s="71" t="s">
        <v>131</v>
      </c>
      <c r="E126" s="68" t="s">
        <v>31</v>
      </c>
    </row>
    <row r="127" spans="1:5" s="70" customFormat="1" ht="25.5" x14ac:dyDescent="0.2">
      <c r="A127" s="79">
        <v>42447</v>
      </c>
      <c r="B127" s="72">
        <v>13.91</v>
      </c>
      <c r="C127" s="83" t="s">
        <v>132</v>
      </c>
      <c r="D127" s="71" t="s">
        <v>131</v>
      </c>
      <c r="E127" s="68" t="s">
        <v>31</v>
      </c>
    </row>
    <row r="128" spans="1:5" s="70" customFormat="1" ht="25.5" x14ac:dyDescent="0.2">
      <c r="A128" s="79">
        <v>42447</v>
      </c>
      <c r="B128" s="72">
        <v>29.56</v>
      </c>
      <c r="C128" s="83" t="s">
        <v>147</v>
      </c>
      <c r="D128" s="71" t="s">
        <v>131</v>
      </c>
      <c r="E128" s="68" t="s">
        <v>32</v>
      </c>
    </row>
    <row r="129" spans="1:5" s="70" customFormat="1" x14ac:dyDescent="0.2">
      <c r="A129" s="79">
        <v>42451</v>
      </c>
      <c r="B129" s="72">
        <v>21.53</v>
      </c>
      <c r="C129" s="83" t="s">
        <v>175</v>
      </c>
      <c r="D129" s="71" t="s">
        <v>217</v>
      </c>
      <c r="E129" s="68" t="s">
        <v>32</v>
      </c>
    </row>
    <row r="130" spans="1:5" s="70" customFormat="1" x14ac:dyDescent="0.2">
      <c r="A130" s="79">
        <v>42453</v>
      </c>
      <c r="B130" s="72">
        <v>30.13</v>
      </c>
      <c r="C130" s="83" t="s">
        <v>129</v>
      </c>
      <c r="D130" s="71" t="s">
        <v>182</v>
      </c>
      <c r="E130" s="68" t="s">
        <v>33</v>
      </c>
    </row>
    <row r="131" spans="1:5" s="70" customFormat="1" ht="25.5" x14ac:dyDescent="0.2">
      <c r="A131" s="79">
        <v>42453</v>
      </c>
      <c r="B131" s="72">
        <v>155.65</v>
      </c>
      <c r="C131" s="83" t="s">
        <v>210</v>
      </c>
      <c r="D131" s="71" t="s">
        <v>211</v>
      </c>
      <c r="E131" s="68" t="s">
        <v>33</v>
      </c>
    </row>
    <row r="132" spans="1:5" s="70" customFormat="1" ht="25.5" x14ac:dyDescent="0.2">
      <c r="A132" s="79">
        <v>42455</v>
      </c>
      <c r="B132" s="72">
        <v>138.26</v>
      </c>
      <c r="C132" s="83" t="s">
        <v>216</v>
      </c>
      <c r="D132" s="71" t="s">
        <v>139</v>
      </c>
      <c r="E132" s="68" t="s">
        <v>84</v>
      </c>
    </row>
    <row r="133" spans="1:5" s="70" customFormat="1" ht="25.5" x14ac:dyDescent="0.2">
      <c r="A133" s="79">
        <v>42455</v>
      </c>
      <c r="B133" s="72">
        <v>90.87</v>
      </c>
      <c r="C133" s="83" t="s">
        <v>138</v>
      </c>
      <c r="D133" s="71" t="s">
        <v>139</v>
      </c>
      <c r="E133" s="68" t="s">
        <v>84</v>
      </c>
    </row>
    <row r="134" spans="1:5" s="70" customFormat="1" ht="25.5" x14ac:dyDescent="0.2">
      <c r="A134" s="79">
        <v>42455</v>
      </c>
      <c r="B134" s="72">
        <v>140</v>
      </c>
      <c r="C134" s="83" t="s">
        <v>150</v>
      </c>
      <c r="D134" s="71" t="s">
        <v>139</v>
      </c>
      <c r="E134" s="68" t="s">
        <v>84</v>
      </c>
    </row>
    <row r="135" spans="1:5" s="70" customFormat="1" ht="51" x14ac:dyDescent="0.2">
      <c r="A135" s="79">
        <v>42460</v>
      </c>
      <c r="B135" s="72">
        <v>268.10000000000002</v>
      </c>
      <c r="C135" s="83" t="s">
        <v>143</v>
      </c>
      <c r="D135" s="71" t="s">
        <v>145</v>
      </c>
      <c r="E135" s="68" t="s">
        <v>144</v>
      </c>
    </row>
    <row r="136" spans="1:5" s="70" customFormat="1" ht="25.5" x14ac:dyDescent="0.2">
      <c r="A136" s="79">
        <v>42460</v>
      </c>
      <c r="B136" s="72">
        <v>109.57</v>
      </c>
      <c r="C136" s="83" t="s">
        <v>153</v>
      </c>
      <c r="D136" s="71" t="s">
        <v>146</v>
      </c>
      <c r="E136" s="68" t="s">
        <v>152</v>
      </c>
    </row>
    <row r="137" spans="1:5" s="70" customFormat="1" ht="25.5" x14ac:dyDescent="0.2">
      <c r="A137" s="79">
        <v>42460</v>
      </c>
      <c r="B137" s="72">
        <v>9.57</v>
      </c>
      <c r="C137" s="83" t="s">
        <v>151</v>
      </c>
      <c r="D137" s="71" t="s">
        <v>146</v>
      </c>
      <c r="E137" s="68" t="s">
        <v>152</v>
      </c>
    </row>
    <row r="138" spans="1:5" s="70" customFormat="1" ht="25.5" x14ac:dyDescent="0.2">
      <c r="A138" s="79">
        <v>42461</v>
      </c>
      <c r="B138" s="72">
        <v>484.52</v>
      </c>
      <c r="C138" s="83" t="s">
        <v>218</v>
      </c>
      <c r="D138" s="71" t="s">
        <v>146</v>
      </c>
      <c r="E138" s="68" t="s">
        <v>152</v>
      </c>
    </row>
    <row r="139" spans="1:5" s="70" customFormat="1" ht="25.5" x14ac:dyDescent="0.2">
      <c r="A139" s="79">
        <v>42461</v>
      </c>
      <c r="B139" s="72">
        <v>33.1</v>
      </c>
      <c r="C139" s="83" t="s">
        <v>147</v>
      </c>
      <c r="D139" s="71" t="s">
        <v>148</v>
      </c>
      <c r="E139" s="68" t="s">
        <v>32</v>
      </c>
    </row>
    <row r="140" spans="1:5" s="70" customFormat="1" ht="25.5" x14ac:dyDescent="0.2">
      <c r="A140" s="79">
        <v>42461</v>
      </c>
      <c r="B140" s="72">
        <v>75</v>
      </c>
      <c r="C140" s="83" t="s">
        <v>154</v>
      </c>
      <c r="D140" s="71" t="s">
        <v>146</v>
      </c>
      <c r="E140" s="68" t="s">
        <v>144</v>
      </c>
    </row>
    <row r="141" spans="1:5" s="70" customFormat="1" ht="25.5" x14ac:dyDescent="0.2">
      <c r="A141" s="79">
        <v>42475</v>
      </c>
      <c r="B141" s="72">
        <v>31.09</v>
      </c>
      <c r="C141" s="83" t="s">
        <v>147</v>
      </c>
      <c r="D141" s="71" t="s">
        <v>149</v>
      </c>
      <c r="E141" s="68" t="s">
        <v>32</v>
      </c>
    </row>
    <row r="142" spans="1:5" s="70" customFormat="1" x14ac:dyDescent="0.2">
      <c r="A142" s="79">
        <v>42499</v>
      </c>
      <c r="B142" s="72">
        <v>264.16000000000003</v>
      </c>
      <c r="C142" s="83" t="s">
        <v>219</v>
      </c>
      <c r="D142" s="71" t="s">
        <v>134</v>
      </c>
      <c r="E142" s="68" t="s">
        <v>31</v>
      </c>
    </row>
    <row r="143" spans="1:5" s="70" customFormat="1" ht="51" x14ac:dyDescent="0.2">
      <c r="A143" s="79">
        <v>42499</v>
      </c>
      <c r="B143" s="72">
        <v>7.93</v>
      </c>
      <c r="C143" s="83" t="s">
        <v>69</v>
      </c>
      <c r="D143" s="71" t="s">
        <v>233</v>
      </c>
      <c r="E143" s="68" t="s">
        <v>32</v>
      </c>
    </row>
    <row r="144" spans="1:5" s="70" customFormat="1" x14ac:dyDescent="0.2">
      <c r="A144" s="79">
        <v>42499</v>
      </c>
      <c r="B144" s="72">
        <v>13.91</v>
      </c>
      <c r="C144" s="83" t="s">
        <v>48</v>
      </c>
      <c r="D144" s="71" t="s">
        <v>134</v>
      </c>
      <c r="E144" s="68" t="s">
        <v>31</v>
      </c>
    </row>
    <row r="145" spans="1:28" s="70" customFormat="1" ht="25.5" x14ac:dyDescent="0.2">
      <c r="A145" s="79">
        <v>42499</v>
      </c>
      <c r="B145" s="72">
        <v>100</v>
      </c>
      <c r="C145" s="68" t="s">
        <v>68</v>
      </c>
      <c r="D145" s="71" t="s">
        <v>134</v>
      </c>
      <c r="E145" s="68" t="s">
        <v>31</v>
      </c>
    </row>
    <row r="146" spans="1:28" s="70" customFormat="1" ht="25.5" x14ac:dyDescent="0.2">
      <c r="A146" s="79">
        <v>42500</v>
      </c>
      <c r="B146" s="72">
        <v>120</v>
      </c>
      <c r="C146" s="68" t="s">
        <v>68</v>
      </c>
      <c r="D146" s="71" t="s">
        <v>134</v>
      </c>
      <c r="E146" s="68" t="s">
        <v>31</v>
      </c>
    </row>
    <row r="147" spans="1:28" s="70" customFormat="1" ht="25.5" x14ac:dyDescent="0.2">
      <c r="A147" s="79">
        <v>42501</v>
      </c>
      <c r="B147" s="72">
        <v>100</v>
      </c>
      <c r="C147" s="68" t="s">
        <v>68</v>
      </c>
      <c r="D147" s="71" t="s">
        <v>134</v>
      </c>
      <c r="E147" s="68" t="s">
        <v>31</v>
      </c>
    </row>
    <row r="148" spans="1:28" s="70" customFormat="1" ht="25.5" x14ac:dyDescent="0.2">
      <c r="A148" s="79">
        <v>42502</v>
      </c>
      <c r="B148" s="72">
        <v>120</v>
      </c>
      <c r="C148" s="68" t="s">
        <v>68</v>
      </c>
      <c r="D148" s="71" t="s">
        <v>134</v>
      </c>
      <c r="E148" s="68" t="s">
        <v>31</v>
      </c>
    </row>
    <row r="149" spans="1:28" s="70" customFormat="1" x14ac:dyDescent="0.2">
      <c r="A149" s="79">
        <v>42503</v>
      </c>
      <c r="B149" s="72">
        <v>20</v>
      </c>
      <c r="C149" s="68" t="s">
        <v>155</v>
      </c>
      <c r="D149" s="71" t="s">
        <v>134</v>
      </c>
      <c r="E149" s="68" t="s">
        <v>31</v>
      </c>
    </row>
    <row r="150" spans="1:28" s="70" customFormat="1" ht="25.5" x14ac:dyDescent="0.2">
      <c r="A150" s="79">
        <v>42529</v>
      </c>
      <c r="B150" s="72">
        <v>115</v>
      </c>
      <c r="C150" s="68" t="s">
        <v>225</v>
      </c>
      <c r="D150" s="71" t="s">
        <v>224</v>
      </c>
      <c r="E150" s="68" t="s">
        <v>33</v>
      </c>
    </row>
    <row r="151" spans="1:28" s="70" customFormat="1" x14ac:dyDescent="0.2">
      <c r="A151" s="79">
        <v>42530</v>
      </c>
      <c r="B151" s="72">
        <v>20</v>
      </c>
      <c r="C151" s="68" t="s">
        <v>226</v>
      </c>
      <c r="D151" s="71" t="s">
        <v>227</v>
      </c>
      <c r="E151" s="68" t="s">
        <v>33</v>
      </c>
    </row>
    <row r="152" spans="1:28" s="70" customFormat="1" ht="25.5" x14ac:dyDescent="0.2">
      <c r="A152" s="79">
        <v>42536</v>
      </c>
      <c r="B152" s="72">
        <v>172.12</v>
      </c>
      <c r="C152" s="83" t="s">
        <v>220</v>
      </c>
      <c r="D152" s="71" t="s">
        <v>228</v>
      </c>
      <c r="E152" s="68" t="s">
        <v>33</v>
      </c>
    </row>
    <row r="153" spans="1:28" s="70" customFormat="1" ht="25.5" x14ac:dyDescent="0.2">
      <c r="A153" s="79">
        <v>42537</v>
      </c>
      <c r="B153" s="72">
        <v>120</v>
      </c>
      <c r="C153" s="68" t="s">
        <v>225</v>
      </c>
      <c r="D153" s="71" t="s">
        <v>229</v>
      </c>
      <c r="E153" s="68" t="s">
        <v>33</v>
      </c>
    </row>
    <row r="154" spans="1:28" s="70" customFormat="1" x14ac:dyDescent="0.2">
      <c r="A154" s="79">
        <v>42538</v>
      </c>
      <c r="B154" s="72">
        <v>20</v>
      </c>
      <c r="C154" s="68" t="s">
        <v>226</v>
      </c>
      <c r="D154" s="71" t="s">
        <v>229</v>
      </c>
      <c r="E154" s="68" t="s">
        <v>33</v>
      </c>
    </row>
    <row r="155" spans="1:28" s="70" customFormat="1" ht="25.5" x14ac:dyDescent="0.2">
      <c r="A155" s="79">
        <v>42546</v>
      </c>
      <c r="B155" s="72">
        <v>33.11</v>
      </c>
      <c r="C155" s="83" t="s">
        <v>222</v>
      </c>
      <c r="D155" s="71" t="s">
        <v>223</v>
      </c>
      <c r="E155" s="68" t="s">
        <v>32</v>
      </c>
    </row>
    <row r="156" spans="1:28" s="48" customFormat="1" x14ac:dyDescent="0.2">
      <c r="A156" s="37"/>
      <c r="B156" s="43">
        <f>SUM(B49:B155)</f>
        <v>12893.890000000003</v>
      </c>
      <c r="C156" s="39"/>
      <c r="D156" s="39"/>
      <c r="E156" s="17"/>
      <c r="F156" s="47"/>
    </row>
    <row r="157" spans="1:28" s="48" customFormat="1" x14ac:dyDescent="0.2">
      <c r="A157" s="37"/>
      <c r="B157" s="33"/>
      <c r="C157" s="39"/>
      <c r="D157" s="39"/>
      <c r="E157" s="17"/>
      <c r="F157" s="47"/>
    </row>
    <row r="158" spans="1:28" s="50" customFormat="1" x14ac:dyDescent="0.2">
      <c r="A158" s="49"/>
      <c r="B158" s="38"/>
      <c r="C158" s="34"/>
      <c r="D158" s="34"/>
      <c r="E158" s="17"/>
      <c r="F158" s="47"/>
    </row>
    <row r="159" spans="1:28" s="54" customFormat="1" ht="25.5" x14ac:dyDescent="0.2">
      <c r="A159" s="51" t="s">
        <v>28</v>
      </c>
      <c r="B159" s="52"/>
      <c r="C159" s="53"/>
    </row>
    <row r="160" spans="1:28" x14ac:dyDescent="0.2">
      <c r="A160" s="55"/>
      <c r="B160" s="56" t="s">
        <v>3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8"/>
    </row>
    <row r="162" spans="1:2" x14ac:dyDescent="0.2">
      <c r="B162" s="59">
        <f>B13+B39+B45+B156</f>
        <v>28326.400000000001</v>
      </c>
    </row>
    <row r="163" spans="1:2" s="62" customFormat="1" x14ac:dyDescent="0.2">
      <c r="A163" s="60"/>
      <c r="B163" s="61"/>
    </row>
    <row r="166" spans="1:2" x14ac:dyDescent="0.2">
      <c r="B166" s="63"/>
    </row>
    <row r="167" spans="1:2" x14ac:dyDescent="0.2">
      <c r="B167" s="63"/>
    </row>
    <row r="168" spans="1:2" x14ac:dyDescent="0.2">
      <c r="A168" s="64"/>
      <c r="B168" s="63"/>
    </row>
    <row r="169" spans="1:2" x14ac:dyDescent="0.2">
      <c r="A169" s="64"/>
    </row>
    <row r="170" spans="1:2" x14ac:dyDescent="0.2">
      <c r="A170" s="64"/>
    </row>
    <row r="396" spans="1:5" x14ac:dyDescent="0.2">
      <c r="A396" s="36">
        <v>42124</v>
      </c>
      <c r="B396" s="16">
        <v>582.36</v>
      </c>
      <c r="C396" s="13" t="s">
        <v>37</v>
      </c>
      <c r="D396" s="13" t="s">
        <v>35</v>
      </c>
      <c r="E396" s="13" t="s">
        <v>36</v>
      </c>
    </row>
  </sheetData>
  <mergeCells count="3">
    <mergeCell ref="A1:C1"/>
    <mergeCell ref="C2:D2"/>
    <mergeCell ref="A2:B2"/>
  </mergeCells>
  <printOptions gridLines="1"/>
  <pageMargins left="0.31" right="0.39" top="0.74803149606299213" bottom="0.34" header="0.31496062992125984" footer="0.31496062992125984"/>
  <pageSetup paperSize="9" scale="75" orientation="landscape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D9" sqref="D9"/>
    </sheetView>
  </sheetViews>
  <sheetFormatPr defaultRowHeight="12.75" x14ac:dyDescent="0.2"/>
  <cols>
    <col min="1" max="1" width="23.85546875" style="13" customWidth="1"/>
    <col min="2" max="2" width="23.140625" style="13" customWidth="1"/>
    <col min="3" max="3" width="27.42578125" style="13" customWidth="1"/>
    <col min="4" max="4" width="53.7109375" style="13" customWidth="1"/>
    <col min="5" max="5" width="28.140625" style="13" customWidth="1"/>
    <col min="6" max="16384" width="9.140625" style="92"/>
  </cols>
  <sheetData>
    <row r="1" spans="1:5" s="87" customFormat="1" ht="36" customHeight="1" x14ac:dyDescent="0.2">
      <c r="A1" s="23" t="s">
        <v>25</v>
      </c>
      <c r="B1" s="24"/>
      <c r="C1" s="24"/>
    </row>
    <row r="2" spans="1:5" s="89" customFormat="1" ht="35.25" customHeight="1" x14ac:dyDescent="0.25">
      <c r="A2" s="26" t="s">
        <v>24</v>
      </c>
      <c r="B2" s="88"/>
      <c r="C2" s="85" t="str">
        <f>Travel!C2</f>
        <v>Period 01/07/2015 - 30/06/2016</v>
      </c>
      <c r="D2" s="86"/>
    </row>
    <row r="3" spans="1:5" s="45" customFormat="1" ht="35.25" customHeight="1" x14ac:dyDescent="0.2">
      <c r="A3" s="45" t="s">
        <v>9</v>
      </c>
      <c r="B3" s="45" t="s">
        <v>1</v>
      </c>
    </row>
    <row r="4" spans="1:5" s="25" customFormat="1" ht="25.5" customHeight="1" x14ac:dyDescent="0.2">
      <c r="A4" s="25" t="s">
        <v>2</v>
      </c>
      <c r="B4" s="25" t="s">
        <v>3</v>
      </c>
      <c r="C4" s="25" t="s">
        <v>10</v>
      </c>
      <c r="D4" s="25" t="s">
        <v>11</v>
      </c>
      <c r="E4" s="25" t="s">
        <v>6</v>
      </c>
    </row>
    <row r="5" spans="1:5" s="91" customFormat="1" x14ac:dyDescent="0.2">
      <c r="A5" s="37"/>
      <c r="B5" s="14"/>
      <c r="C5" s="39"/>
      <c r="D5" s="90"/>
    </row>
    <row r="6" spans="1:5" x14ac:dyDescent="0.2">
      <c r="B6" s="14"/>
      <c r="C6" s="39"/>
    </row>
    <row r="7" spans="1:5" x14ac:dyDescent="0.2">
      <c r="C7" s="39" t="s">
        <v>26</v>
      </c>
    </row>
    <row r="16" spans="1:5" ht="11.25" customHeight="1" x14ac:dyDescent="0.2"/>
    <row r="17" spans="1:5" hidden="1" x14ac:dyDescent="0.2"/>
    <row r="18" spans="1:5" s="93" customFormat="1" ht="29.25" customHeight="1" x14ac:dyDescent="0.2">
      <c r="A18" s="30" t="s">
        <v>9</v>
      </c>
      <c r="B18" s="30" t="s">
        <v>7</v>
      </c>
      <c r="C18" s="30"/>
      <c r="D18" s="30"/>
      <c r="E18" s="30"/>
    </row>
    <row r="19" spans="1:5" ht="22.5" customHeight="1" x14ac:dyDescent="0.2">
      <c r="A19" s="25" t="s">
        <v>2</v>
      </c>
      <c r="B19" s="25" t="s">
        <v>3</v>
      </c>
      <c r="C19" s="25"/>
      <c r="D19" s="25"/>
      <c r="E19" s="25"/>
    </row>
    <row r="20" spans="1:5" s="91" customFormat="1" x14ac:dyDescent="0.2">
      <c r="A20" s="37"/>
      <c r="B20" s="14"/>
      <c r="C20" s="39"/>
      <c r="D20" s="90"/>
    </row>
    <row r="21" spans="1:5" ht="25.5" x14ac:dyDescent="0.2">
      <c r="A21" s="79">
        <v>42429</v>
      </c>
      <c r="B21" s="98">
        <v>27.83</v>
      </c>
      <c r="C21" s="83" t="s">
        <v>52</v>
      </c>
      <c r="D21" s="71" t="s">
        <v>126</v>
      </c>
      <c r="E21" s="71" t="s">
        <v>32</v>
      </c>
    </row>
    <row r="22" spans="1:5" ht="38.25" x14ac:dyDescent="0.2">
      <c r="A22" s="79">
        <v>42431</v>
      </c>
      <c r="B22" s="98">
        <v>173.04</v>
      </c>
      <c r="C22" s="71" t="s">
        <v>127</v>
      </c>
      <c r="D22" s="71" t="s">
        <v>128</v>
      </c>
      <c r="E22" s="71" t="s">
        <v>32</v>
      </c>
    </row>
    <row r="25" spans="1:5" x14ac:dyDescent="0.2">
      <c r="B25" s="94">
        <f>SUM(B21:B24)</f>
        <v>200.87</v>
      </c>
    </row>
    <row r="27" spans="1:5" s="54" customFormat="1" ht="48" customHeight="1" x14ac:dyDescent="0.2">
      <c r="A27" s="95" t="s">
        <v>27</v>
      </c>
      <c r="B27" s="96" t="s">
        <v>3</v>
      </c>
      <c r="C27" s="53"/>
    </row>
    <row r="29" spans="1:5" x14ac:dyDescent="0.2">
      <c r="B29" s="97">
        <f>B25</f>
        <v>200.87</v>
      </c>
    </row>
  </sheetData>
  <mergeCells count="3">
    <mergeCell ref="A1:C1"/>
    <mergeCell ref="C2:D2"/>
    <mergeCell ref="A2:B2"/>
  </mergeCells>
  <pageMargins left="0.7" right="0.7" top="0.75" bottom="0.75" header="0.3" footer="0.3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8"/>
  <sheetViews>
    <sheetView zoomScaleNormal="100" workbookViewId="0">
      <selection activeCell="B49" sqref="B49"/>
    </sheetView>
  </sheetViews>
  <sheetFormatPr defaultRowHeight="12.75" x14ac:dyDescent="0.2"/>
  <cols>
    <col min="1" max="1" width="23.85546875" style="104" customWidth="1"/>
    <col min="2" max="2" width="23.140625" style="104" customWidth="1"/>
    <col min="3" max="3" width="61.42578125" style="104" customWidth="1"/>
    <col min="4" max="4" width="28.140625" style="104" customWidth="1"/>
    <col min="5" max="16384" width="9.140625" style="101"/>
  </cols>
  <sheetData>
    <row r="1" spans="1:5" ht="39.75" customHeight="1" x14ac:dyDescent="0.2">
      <c r="A1" s="99" t="s">
        <v>25</v>
      </c>
      <c r="B1" s="100"/>
      <c r="C1" s="100"/>
      <c r="D1" s="5"/>
    </row>
    <row r="2" spans="1:5" ht="29.25" customHeight="1" x14ac:dyDescent="0.2">
      <c r="A2" s="28" t="s">
        <v>24</v>
      </c>
      <c r="B2" s="27"/>
      <c r="C2" s="28" t="str">
        <f>Hospitality!C2</f>
        <v>Period 01/07/2015 - 30/06/2016</v>
      </c>
      <c r="D2" s="27"/>
    </row>
    <row r="3" spans="1:5" ht="39.75" customHeight="1" x14ac:dyDescent="0.2">
      <c r="A3" s="102" t="s">
        <v>12</v>
      </c>
      <c r="B3" s="102" t="s">
        <v>1</v>
      </c>
      <c r="C3" s="102"/>
      <c r="D3" s="102"/>
    </row>
    <row r="4" spans="1:5" ht="21.75" customHeight="1" x14ac:dyDescent="0.2">
      <c r="A4" s="3" t="s">
        <v>2</v>
      </c>
      <c r="B4" s="3" t="s">
        <v>3</v>
      </c>
      <c r="C4" s="3" t="s">
        <v>13</v>
      </c>
      <c r="D4" s="3" t="s">
        <v>14</v>
      </c>
    </row>
    <row r="5" spans="1:5" s="35" customFormat="1" x14ac:dyDescent="0.2">
      <c r="A5" s="37">
        <v>42243</v>
      </c>
      <c r="B5" s="33">
        <v>40</v>
      </c>
      <c r="C5" s="17" t="s">
        <v>252</v>
      </c>
      <c r="D5" s="13" t="s">
        <v>32</v>
      </c>
      <c r="E5" s="17"/>
    </row>
    <row r="6" spans="1:5" s="103" customFormat="1" x14ac:dyDescent="0.2">
      <c r="A6" s="37">
        <v>42369</v>
      </c>
      <c r="B6" s="14">
        <v>19.48</v>
      </c>
      <c r="C6" s="90" t="s">
        <v>61</v>
      </c>
      <c r="D6" s="90" t="s">
        <v>163</v>
      </c>
    </row>
    <row r="7" spans="1:5" s="103" customFormat="1" x14ac:dyDescent="0.2">
      <c r="A7" s="37">
        <v>42401</v>
      </c>
      <c r="B7" s="14">
        <v>14.04</v>
      </c>
      <c r="C7" s="90" t="s">
        <v>164</v>
      </c>
      <c r="D7" s="90" t="s">
        <v>165</v>
      </c>
    </row>
    <row r="8" spans="1:5" s="103" customFormat="1" x14ac:dyDescent="0.2">
      <c r="A8" s="37">
        <v>42404</v>
      </c>
      <c r="B8" s="14">
        <v>488.9</v>
      </c>
      <c r="C8" s="90" t="s">
        <v>253</v>
      </c>
      <c r="D8" s="90" t="s">
        <v>62</v>
      </c>
    </row>
    <row r="9" spans="1:5" s="103" customFormat="1" x14ac:dyDescent="0.2">
      <c r="A9" s="37">
        <v>42450</v>
      </c>
      <c r="B9" s="14">
        <v>103.36</v>
      </c>
      <c r="C9" s="90" t="s">
        <v>166</v>
      </c>
      <c r="D9" s="90" t="s">
        <v>165</v>
      </c>
    </row>
    <row r="10" spans="1:5" s="103" customFormat="1" x14ac:dyDescent="0.2">
      <c r="A10" s="37"/>
      <c r="B10" s="14"/>
      <c r="C10" s="90"/>
      <c r="D10" s="90"/>
    </row>
    <row r="11" spans="1:5" s="103" customFormat="1" x14ac:dyDescent="0.2">
      <c r="A11" s="37"/>
      <c r="B11" s="14"/>
      <c r="C11" s="90"/>
      <c r="D11" s="90"/>
    </row>
    <row r="12" spans="1:5" s="103" customFormat="1" x14ac:dyDescent="0.2">
      <c r="A12" s="37"/>
      <c r="B12" s="14"/>
      <c r="C12" s="90"/>
      <c r="D12" s="90"/>
    </row>
    <row r="13" spans="1:5" x14ac:dyDescent="0.2">
      <c r="B13" s="105">
        <f>SUM(B5:B12)</f>
        <v>665.78</v>
      </c>
    </row>
    <row r="15" spans="1:5" ht="33" customHeight="1" x14ac:dyDescent="0.2">
      <c r="A15" s="102" t="s">
        <v>12</v>
      </c>
      <c r="B15" s="102" t="s">
        <v>7</v>
      </c>
      <c r="C15" s="102"/>
      <c r="D15" s="102"/>
    </row>
    <row r="16" spans="1:5" ht="15" customHeight="1" x14ac:dyDescent="0.2">
      <c r="A16" s="3" t="s">
        <v>2</v>
      </c>
      <c r="B16" s="3" t="s">
        <v>3</v>
      </c>
      <c r="C16" s="3"/>
      <c r="D16" s="3"/>
    </row>
    <row r="17" spans="1:5" ht="15" customHeight="1" x14ac:dyDescent="0.2">
      <c r="A17" s="37">
        <v>42205</v>
      </c>
      <c r="B17" s="16">
        <v>100</v>
      </c>
      <c r="C17" s="17" t="s">
        <v>53</v>
      </c>
      <c r="D17" s="17" t="s">
        <v>31</v>
      </c>
    </row>
    <row r="18" spans="1:5" s="13" customFormat="1" x14ac:dyDescent="0.2">
      <c r="A18" s="37">
        <v>42243</v>
      </c>
      <c r="B18" s="16">
        <v>27</v>
      </c>
      <c r="C18" s="13" t="s">
        <v>44</v>
      </c>
      <c r="D18" s="13" t="s">
        <v>32</v>
      </c>
    </row>
    <row r="19" spans="1:5" s="35" customFormat="1" x14ac:dyDescent="0.2">
      <c r="A19" s="37">
        <v>42257</v>
      </c>
      <c r="B19" s="33">
        <v>28.7</v>
      </c>
      <c r="C19" s="39" t="s">
        <v>57</v>
      </c>
      <c r="D19" s="13" t="s">
        <v>32</v>
      </c>
      <c r="E19" s="17"/>
    </row>
    <row r="20" spans="1:5" s="35" customFormat="1" x14ac:dyDescent="0.2">
      <c r="A20" s="37">
        <v>42257</v>
      </c>
      <c r="B20" s="33">
        <v>27.83</v>
      </c>
      <c r="C20" s="39" t="s">
        <v>49</v>
      </c>
      <c r="D20" s="13" t="s">
        <v>32</v>
      </c>
      <c r="E20" s="17"/>
    </row>
    <row r="21" spans="1:5" s="35" customFormat="1" x14ac:dyDescent="0.2">
      <c r="A21" s="37">
        <v>42263</v>
      </c>
      <c r="B21" s="33">
        <v>32.090000000000003</v>
      </c>
      <c r="C21" s="39" t="s">
        <v>50</v>
      </c>
      <c r="D21" s="13" t="s">
        <v>32</v>
      </c>
      <c r="E21" s="17"/>
    </row>
    <row r="22" spans="1:5" s="35" customFormat="1" x14ac:dyDescent="0.2">
      <c r="A22" s="37">
        <v>42276</v>
      </c>
      <c r="B22" s="33">
        <v>36.090000000000003</v>
      </c>
      <c r="C22" s="39" t="s">
        <v>125</v>
      </c>
      <c r="D22" s="17" t="s">
        <v>32</v>
      </c>
      <c r="E22" s="17"/>
    </row>
    <row r="23" spans="1:5" s="35" customFormat="1" x14ac:dyDescent="0.2">
      <c r="A23" s="37">
        <v>42292</v>
      </c>
      <c r="B23" s="33">
        <v>70.44</v>
      </c>
      <c r="C23" s="39" t="s">
        <v>58</v>
      </c>
      <c r="D23" s="13" t="s">
        <v>31</v>
      </c>
      <c r="E23" s="17"/>
    </row>
    <row r="24" spans="1:5" s="35" customFormat="1" x14ac:dyDescent="0.2">
      <c r="A24" s="37">
        <v>42305</v>
      </c>
      <c r="B24" s="33">
        <v>91</v>
      </c>
      <c r="C24" s="39" t="s">
        <v>85</v>
      </c>
      <c r="D24" s="13" t="s">
        <v>84</v>
      </c>
      <c r="E24" s="17"/>
    </row>
    <row r="25" spans="1:5" s="35" customFormat="1" x14ac:dyDescent="0.2">
      <c r="A25" s="37">
        <v>42310</v>
      </c>
      <c r="B25" s="33">
        <v>77.569999999999993</v>
      </c>
      <c r="C25" s="39" t="s">
        <v>54</v>
      </c>
      <c r="D25" s="13" t="s">
        <v>32</v>
      </c>
      <c r="E25" s="17"/>
    </row>
    <row r="26" spans="1:5" s="35" customFormat="1" x14ac:dyDescent="0.2">
      <c r="A26" s="37">
        <v>42341</v>
      </c>
      <c r="B26" s="33">
        <v>28.7</v>
      </c>
      <c r="C26" s="39" t="s">
        <v>60</v>
      </c>
      <c r="D26" s="13" t="s">
        <v>32</v>
      </c>
      <c r="E26" s="17"/>
    </row>
    <row r="27" spans="1:5" s="35" customFormat="1" ht="25.5" x14ac:dyDescent="0.2">
      <c r="A27" s="37">
        <v>42359</v>
      </c>
      <c r="B27" s="33">
        <v>76</v>
      </c>
      <c r="C27" s="39" t="s">
        <v>59</v>
      </c>
      <c r="D27" s="13" t="s">
        <v>33</v>
      </c>
      <c r="E27" s="17"/>
    </row>
    <row r="28" spans="1:5" s="35" customFormat="1" ht="25.5" x14ac:dyDescent="0.2">
      <c r="A28" s="37">
        <v>42360</v>
      </c>
      <c r="B28" s="33">
        <v>30.26</v>
      </c>
      <c r="C28" s="39" t="s">
        <v>56</v>
      </c>
      <c r="D28" s="13" t="s">
        <v>33</v>
      </c>
      <c r="E28" s="17"/>
    </row>
    <row r="29" spans="1:5" s="35" customFormat="1" ht="25.5" x14ac:dyDescent="0.2">
      <c r="A29" s="37">
        <v>42360</v>
      </c>
      <c r="B29" s="33">
        <v>85.22</v>
      </c>
      <c r="C29" s="39" t="s">
        <v>55</v>
      </c>
      <c r="D29" s="13" t="s">
        <v>32</v>
      </c>
      <c r="E29" s="17"/>
    </row>
    <row r="30" spans="1:5" s="35" customFormat="1" x14ac:dyDescent="0.2">
      <c r="A30" s="37">
        <v>42361</v>
      </c>
      <c r="B30" s="33">
        <v>30.96</v>
      </c>
      <c r="C30" s="39" t="s">
        <v>117</v>
      </c>
      <c r="D30" s="13" t="s">
        <v>32</v>
      </c>
      <c r="E30" s="17"/>
    </row>
    <row r="31" spans="1:5" s="35" customFormat="1" ht="25.5" x14ac:dyDescent="0.2">
      <c r="A31" s="37">
        <v>42402</v>
      </c>
      <c r="B31" s="33">
        <v>65</v>
      </c>
      <c r="C31" s="39" t="s">
        <v>63</v>
      </c>
      <c r="D31" s="13" t="s">
        <v>32</v>
      </c>
      <c r="E31" s="17"/>
    </row>
    <row r="32" spans="1:5" s="35" customFormat="1" ht="25.5" x14ac:dyDescent="0.2">
      <c r="A32" s="37">
        <v>42405</v>
      </c>
      <c r="B32" s="33">
        <v>10.87</v>
      </c>
      <c r="C32" s="39" t="s">
        <v>118</v>
      </c>
      <c r="D32" s="17" t="s">
        <v>32</v>
      </c>
      <c r="E32" s="17"/>
    </row>
    <row r="33" spans="1:5" s="35" customFormat="1" x14ac:dyDescent="0.2">
      <c r="A33" s="37">
        <v>42415</v>
      </c>
      <c r="B33" s="33">
        <v>17.39</v>
      </c>
      <c r="C33" s="39" t="s">
        <v>119</v>
      </c>
      <c r="D33" s="17" t="s">
        <v>32</v>
      </c>
      <c r="E33" s="17"/>
    </row>
    <row r="34" spans="1:5" s="35" customFormat="1" ht="25.5" x14ac:dyDescent="0.2">
      <c r="A34" s="37">
        <v>42426</v>
      </c>
      <c r="B34" s="33">
        <v>23.22</v>
      </c>
      <c r="C34" s="39" t="s">
        <v>124</v>
      </c>
      <c r="D34" s="17" t="s">
        <v>32</v>
      </c>
      <c r="E34" s="17"/>
    </row>
    <row r="35" spans="1:5" s="35" customFormat="1" x14ac:dyDescent="0.2">
      <c r="A35" s="37">
        <v>42430</v>
      </c>
      <c r="B35" s="33">
        <v>30</v>
      </c>
      <c r="C35" s="39" t="s">
        <v>123</v>
      </c>
      <c r="D35" s="13" t="s">
        <v>32</v>
      </c>
      <c r="E35" s="17"/>
    </row>
    <row r="36" spans="1:5" s="35" customFormat="1" ht="25.5" x14ac:dyDescent="0.2">
      <c r="A36" s="37">
        <v>42478</v>
      </c>
      <c r="B36" s="33">
        <v>97</v>
      </c>
      <c r="C36" s="39" t="s">
        <v>133</v>
      </c>
      <c r="D36" s="17" t="s">
        <v>32</v>
      </c>
      <c r="E36" s="17"/>
    </row>
    <row r="37" spans="1:5" s="35" customFormat="1" x14ac:dyDescent="0.2">
      <c r="A37" s="37">
        <v>42509</v>
      </c>
      <c r="B37" s="33">
        <v>12.09</v>
      </c>
      <c r="C37" s="39" t="s">
        <v>136</v>
      </c>
      <c r="D37" s="17" t="s">
        <v>32</v>
      </c>
      <c r="E37" s="17"/>
    </row>
    <row r="38" spans="1:5" s="35" customFormat="1" x14ac:dyDescent="0.2">
      <c r="A38" s="37">
        <v>42515</v>
      </c>
      <c r="B38" s="33">
        <v>22.61</v>
      </c>
      <c r="C38" s="39" t="s">
        <v>135</v>
      </c>
      <c r="D38" s="17" t="s">
        <v>32</v>
      </c>
      <c r="E38" s="17"/>
    </row>
    <row r="39" spans="1:5" s="35" customFormat="1" x14ac:dyDescent="0.2">
      <c r="A39" s="37">
        <v>42521</v>
      </c>
      <c r="B39" s="33">
        <v>31.3</v>
      </c>
      <c r="C39" s="39" t="s">
        <v>119</v>
      </c>
      <c r="D39" s="17" t="s">
        <v>32</v>
      </c>
    </row>
    <row r="40" spans="1:5" s="35" customFormat="1" x14ac:dyDescent="0.2">
      <c r="A40" s="37">
        <v>42542</v>
      </c>
      <c r="B40" s="33">
        <v>84.35</v>
      </c>
      <c r="C40" s="39" t="s">
        <v>221</v>
      </c>
      <c r="D40" s="17" t="s">
        <v>32</v>
      </c>
    </row>
    <row r="41" spans="1:5" s="35" customFormat="1" x14ac:dyDescent="0.2">
      <c r="A41" s="37">
        <v>42550</v>
      </c>
      <c r="B41" s="33">
        <v>16.09</v>
      </c>
      <c r="C41" s="39" t="s">
        <v>136</v>
      </c>
      <c r="D41" s="17" t="s">
        <v>32</v>
      </c>
    </row>
    <row r="42" spans="1:5" s="35" customFormat="1" x14ac:dyDescent="0.2">
      <c r="A42" s="37"/>
      <c r="B42" s="33"/>
      <c r="C42" s="39"/>
      <c r="D42" s="17"/>
    </row>
    <row r="43" spans="1:5" s="35" customFormat="1" x14ac:dyDescent="0.2">
      <c r="A43" s="37"/>
      <c r="B43" s="33"/>
      <c r="C43" s="39"/>
      <c r="D43" s="17"/>
    </row>
    <row r="44" spans="1:5" x14ac:dyDescent="0.2">
      <c r="A44" s="106"/>
      <c r="B44" s="107">
        <f>SUM(B17:B43)</f>
        <v>1151.78</v>
      </c>
    </row>
    <row r="45" spans="1:5" x14ac:dyDescent="0.2">
      <c r="A45" s="106"/>
    </row>
    <row r="46" spans="1:5" ht="25.5" x14ac:dyDescent="0.2">
      <c r="A46" s="108" t="s">
        <v>29</v>
      </c>
      <c r="B46" s="109" t="s">
        <v>3</v>
      </c>
      <c r="C46" s="110"/>
      <c r="D46" s="111"/>
    </row>
    <row r="48" spans="1:5" x14ac:dyDescent="0.2">
      <c r="B48" s="107">
        <f>B13+B44</f>
        <v>1817.56</v>
      </c>
    </row>
  </sheetData>
  <mergeCells count="3">
    <mergeCell ref="A1:C1"/>
    <mergeCell ref="C2:D2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8" sqref="C8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18" t="s">
        <v>25</v>
      </c>
      <c r="B1" s="19"/>
      <c r="C1" s="19"/>
      <c r="D1" s="5"/>
      <c r="E1" s="5"/>
    </row>
    <row r="2" spans="1:5" ht="30" customHeight="1" x14ac:dyDescent="0.25">
      <c r="A2" s="20" t="s">
        <v>24</v>
      </c>
      <c r="B2" s="21"/>
      <c r="C2" s="20" t="s">
        <v>30</v>
      </c>
      <c r="D2" s="21"/>
      <c r="E2" s="3"/>
    </row>
    <row r="3" spans="1:5" ht="27" customHeight="1" x14ac:dyDescent="0.2">
      <c r="A3" s="22" t="s">
        <v>15</v>
      </c>
      <c r="B3" s="21"/>
      <c r="C3" s="21"/>
      <c r="D3" s="9"/>
      <c r="E3" s="9"/>
    </row>
    <row r="4" spans="1:5" s="6" customFormat="1" ht="50.25" customHeight="1" x14ac:dyDescent="0.2">
      <c r="A4" s="10" t="s">
        <v>16</v>
      </c>
      <c r="B4" s="11"/>
      <c r="C4" s="11"/>
      <c r="D4" s="11"/>
      <c r="E4" s="11"/>
    </row>
    <row r="5" spans="1:5" ht="20.25" customHeight="1" x14ac:dyDescent="0.2">
      <c r="A5" s="4" t="s">
        <v>17</v>
      </c>
      <c r="B5" s="4"/>
      <c r="C5" s="4"/>
      <c r="D5" s="4"/>
      <c r="E5" s="4"/>
    </row>
    <row r="6" spans="1:5" ht="19.5" customHeight="1" x14ac:dyDescent="0.2">
      <c r="A6" s="3" t="s">
        <v>2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A7" s="12"/>
    </row>
    <row r="8" spans="1:5" ht="30" x14ac:dyDescent="0.25">
      <c r="B8" s="14">
        <v>0</v>
      </c>
      <c r="C8" s="15" t="s">
        <v>26</v>
      </c>
    </row>
    <row r="12" spans="1:5" s="8" customFormat="1" ht="27" customHeight="1" x14ac:dyDescent="0.2">
      <c r="A12" s="7" t="s">
        <v>21</v>
      </c>
      <c r="B12" s="7"/>
      <c r="C12" s="7"/>
      <c r="D12" s="7"/>
      <c r="E12" s="7"/>
    </row>
    <row r="13" spans="1:5" x14ac:dyDescent="0.2">
      <c r="A13" s="3" t="s">
        <v>2</v>
      </c>
      <c r="B13" s="3" t="s">
        <v>18</v>
      </c>
      <c r="C13" s="3" t="s">
        <v>22</v>
      </c>
      <c r="D13" s="3" t="s">
        <v>23</v>
      </c>
      <c r="E13" s="3"/>
    </row>
    <row r="15" spans="1:5" ht="30" x14ac:dyDescent="0.25">
      <c r="B15" s="14">
        <v>0</v>
      </c>
      <c r="C15" s="15" t="s">
        <v>26</v>
      </c>
    </row>
    <row r="20" spans="1:5" x14ac:dyDescent="0.2">
      <c r="A20" s="1"/>
      <c r="B20" s="1"/>
      <c r="C20" s="1"/>
      <c r="D20" s="1"/>
      <c r="E20" s="1"/>
    </row>
  </sheetData>
  <mergeCells count="4">
    <mergeCell ref="A1:C1"/>
    <mergeCell ref="C2:D2"/>
    <mergeCell ref="A2:B2"/>
    <mergeCell ref="A3:C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Snjezana Lipovac</cp:lastModifiedBy>
  <cp:lastPrinted>2013-01-23T03:32:51Z</cp:lastPrinted>
  <dcterms:created xsi:type="dcterms:W3CDTF">2010-10-17T20:59:02Z</dcterms:created>
  <dcterms:modified xsi:type="dcterms:W3CDTF">2016-07-13T01:36:04Z</dcterms:modified>
</cp:coreProperties>
</file>