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'Hospitality'!$A$2:$E$34</definedName>
  </definedNames>
  <calcPr fullCalcOnLoad="1"/>
</workbook>
</file>

<file path=xl/sharedStrings.xml><?xml version="1.0" encoding="utf-8"?>
<sst xmlns="http://schemas.openxmlformats.org/spreadsheetml/2006/main" count="253" uniqueCount="157">
  <si>
    <t>Name of CE [xxxxxxxxxx]</t>
  </si>
  <si>
    <t>Period [xx/xx/xxxx - xx/xx/xxxx]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</si>
  <si>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</si>
  <si>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</si>
  <si>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</si>
  <si>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</si>
  <si>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</si>
  <si>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</si>
  <si>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</si>
  <si>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</si>
  <si>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</si>
  <si>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</si>
  <si>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</si>
  <si>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</si>
  <si>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</si>
  <si>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</si>
  <si>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</si>
  <si>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</si>
  <si>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</si>
  <si>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</si>
  <si>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</si>
  <si>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</si>
  <si>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</si>
  <si>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</si>
  <si>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</si>
  <si>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</si>
  <si>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</si>
  <si>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</si>
  <si>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</si>
  <si>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</si>
  <si>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</si>
  <si>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</si>
  <si>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</si>
  <si>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Name of CE  : Stephen Wainwright</t>
  </si>
  <si>
    <t>Name of organisation : Creative New Zealand</t>
  </si>
  <si>
    <t>Period 01/01/2011 - 30/06/2011</t>
  </si>
  <si>
    <t>Renew Qantas Club Membership</t>
  </si>
  <si>
    <t>Qantas Club</t>
  </si>
  <si>
    <t>Shuttle to airport after Chch Council meeting &amp; function</t>
  </si>
  <si>
    <t>Shuttle</t>
  </si>
  <si>
    <t>Christchurch</t>
  </si>
  <si>
    <t>Australia</t>
  </si>
  <si>
    <t>Chow, Woodward St, WGN</t>
  </si>
  <si>
    <t>Lunch SW + Programme Adviser Chch, Eamonn Waters (Donations Mngr, Chch Community Trust</t>
  </si>
  <si>
    <t>Hazeldean Business Park CHC</t>
  </si>
  <si>
    <t>Atlanta Bar WGN</t>
  </si>
  <si>
    <t>Breakfast SW + Darrin Haimona (Chair, Te Waka Toi)</t>
  </si>
  <si>
    <t>Cafe Neo WGN</t>
  </si>
  <si>
    <t xml:space="preserve">Breakfast SW </t>
  </si>
  <si>
    <t>Breakfast SW</t>
  </si>
  <si>
    <t>Lunch SW + David Inns, Ak Festival Director</t>
  </si>
  <si>
    <t>Quay St Cafe AK</t>
  </si>
  <si>
    <t>Meeting SW + Michael Houlihan, CE Te Papa (Venice/Partnership Meet)</t>
  </si>
  <si>
    <t>Nikau WGN</t>
  </si>
  <si>
    <t>Bus tickets across town</t>
  </si>
  <si>
    <t>Bus</t>
  </si>
  <si>
    <t>Parking - meet PNCC Centre Point Theatre</t>
  </si>
  <si>
    <t>Parking</t>
  </si>
  <si>
    <t>Meeting with Tōtara organisations</t>
  </si>
  <si>
    <t>Stakeholder meeting; Court Theatre Prod</t>
  </si>
  <si>
    <t>Breakfast Sheinkin Cafe</t>
  </si>
  <si>
    <t>AKL</t>
  </si>
  <si>
    <t>CHC</t>
  </si>
  <si>
    <t>PN</t>
  </si>
  <si>
    <t>WGN</t>
  </si>
  <si>
    <t>Venice Patrons Function</t>
  </si>
  <si>
    <t>Christchurch Art Galler visit - Dame Kiri in Concert - CSO</t>
  </si>
  <si>
    <t>Dunedin Totara Meeting + Dunedin City Council</t>
  </si>
  <si>
    <t>DND</t>
  </si>
  <si>
    <t>Christchurch Totara Meeting + Christchurch City Council</t>
  </si>
  <si>
    <t>Meet Palmerston North City Council, CentrePoint Theatre</t>
  </si>
  <si>
    <t>Speaking at Stealing the Senses - Philanthropy Forum, Govett Brewster Gallery</t>
  </si>
  <si>
    <t>NP</t>
  </si>
  <si>
    <t>Venice Biennale Project viewing</t>
  </si>
  <si>
    <t>Meet with Ian MacRae, Hay Group - SMT Leadership work</t>
  </si>
  <si>
    <t>Visual Arts tour + ATC new space visit + Auckland Festival</t>
  </si>
  <si>
    <t>Stakeholder meetings + Auckland Festival events</t>
  </si>
  <si>
    <t>Auckland Festival Events</t>
  </si>
  <si>
    <t>Breakfast SW + Lawrence Green meeting</t>
  </si>
  <si>
    <t>Leuven Cafe WGN</t>
  </si>
  <si>
    <t>Coffee Meeting SW + Aloysius Teh (Deloittes)</t>
  </si>
  <si>
    <t>Parsons Coffee Shop WGN</t>
  </si>
  <si>
    <t>Breakfast SW + Alan Sorrell, Arts Board Chair + Christopher Doig</t>
  </si>
  <si>
    <t>BB's Cafe CHCH</t>
  </si>
  <si>
    <t>Lunch SW + Alan Sorrell, Arts Board Chair (Festival of Colour)</t>
  </si>
  <si>
    <t>Mediterranean Market, QWN</t>
  </si>
  <si>
    <t>Dinner SW + Alan Sorrell (Festival of Colour)</t>
  </si>
  <si>
    <t>Fergburger, QWN</t>
  </si>
  <si>
    <t>Petrol for rental car</t>
  </si>
  <si>
    <t>QWN</t>
  </si>
  <si>
    <t>BP Connect - Festival of Colour</t>
  </si>
  <si>
    <t>Coffee Meeting SW + Manager, Policy Development</t>
  </si>
  <si>
    <t>Rahzoo Cafe WN</t>
  </si>
  <si>
    <t>Breakfast Santos</t>
  </si>
  <si>
    <t>Air Bus - Auckland Airport to City</t>
  </si>
  <si>
    <t>Valley Flyer - Bus to Wellington Airport</t>
  </si>
  <si>
    <t>Go Wellington - Bus to meeting</t>
  </si>
  <si>
    <t>Visiting Christchurch clients with Arts Council and Arts Board chairs, post 22 Feb earthquake</t>
  </si>
  <si>
    <t>Visiting potential office &amp; performance venues with MCH and CNZ Business Services Manager</t>
  </si>
  <si>
    <t>Court Theatre Board meeting with Arts Board Chair</t>
  </si>
  <si>
    <t>Guest speaker NZ Lotteries + Staff Seminar</t>
  </si>
  <si>
    <t>Festival of Colour: With Arts Board Chair Meeting Philip Tremewan, Festival Director Premiere: Rita + Douglas</t>
  </si>
  <si>
    <t>Finance, Risk &amp; Audit Committe + Arts Council Meeting; Stakeholders Function</t>
  </si>
  <si>
    <t>Festival of Colour - Wanaka, Richard Nunns performance, Chrystal Palace</t>
  </si>
  <si>
    <t>Dinner SW + Ros Burdon (Advisor PM's Christchurch Earthquake Fund), Michael Prentice (Arts Board member)</t>
  </si>
  <si>
    <t>The George Hotel CHC</t>
  </si>
  <si>
    <t>City Life, AK</t>
  </si>
  <si>
    <t>The Lido Cafe WN</t>
  </si>
  <si>
    <t>Interviews:  Senior Adviser Canterbury Earthquake</t>
  </si>
  <si>
    <t>Staff meeting, powhiri TMKT Literary programme opening night Auckland Writers + Readers Festival</t>
  </si>
  <si>
    <t>Te Manu Ka Tau panel events</t>
  </si>
  <si>
    <t>Speaking - Children's Book Awards</t>
  </si>
  <si>
    <t>Induction Senior Adviser Canterbury Earthquake Curt Theatre temp venue announcement (SW speaking)</t>
  </si>
  <si>
    <t>Travel</t>
  </si>
  <si>
    <t>Italy</t>
  </si>
  <si>
    <t>Dinner</t>
  </si>
  <si>
    <t>Melbourne International Art Festival opening night ticket (AUD 60.00)</t>
  </si>
  <si>
    <t>Travel Pass Venice Attending Venice Biennale 29 May to 5 June 2011 (EUR 50.00)</t>
  </si>
  <si>
    <t>Hosting Venice Biennale team dinner</t>
  </si>
  <si>
    <t>Pre Meet SW + Alastair Carruthers before meeting with Vector Wellington Orchestra</t>
  </si>
  <si>
    <t>Breakfast Meeting SW + Chair, FRAC and Arts Council Member</t>
  </si>
  <si>
    <t>Daily Allowance to travel to Christchurch (breakfast + incidentals)</t>
  </si>
  <si>
    <t>Daily Allowance to travel to Auckland (lunch, dinner + incidentals)</t>
  </si>
  <si>
    <t>Daily Allowance to travel to Auckland (breakfast + incidentals)</t>
  </si>
  <si>
    <t>Daily Allowance to travel to Auckland (incidentals)</t>
  </si>
  <si>
    <t>Daily Allowance to travel to Christchurch (incidentals)</t>
  </si>
  <si>
    <t>Daily Allowance to travel to Christchurch (dinner, incidentals)</t>
  </si>
  <si>
    <t>Daily Allowance to travel to Christchurch (lunch, incidentals)</t>
  </si>
  <si>
    <t>Daily Allowance to travel to Auckland (lunch, incidentals)</t>
  </si>
  <si>
    <t>Daily Allowance to travel to Queenstown (incidentals)</t>
  </si>
  <si>
    <t>Daily Allowance to travel to Queenstown (breakfast, lunch, incidentals)</t>
  </si>
  <si>
    <t>Daily Allowance to travel to Christchurch (breakfast, dinner, incidentals)</t>
  </si>
  <si>
    <t>Lunch SW + Lewis Holden (CE Ministry for Culture &amp; Heritage)</t>
  </si>
  <si>
    <t>Daily Allowance to travel to Christchurch (full)</t>
  </si>
  <si>
    <t>Daily Allowance to travel to Dunedin (incidentals)</t>
  </si>
  <si>
    <t>Daily Allowance to travel to Palmerston North (incidentals)</t>
  </si>
  <si>
    <t>Mileage Allowance to travel to New Plymouth</t>
  </si>
  <si>
    <t>Daily Allowance to travel to Auckland (lunch, dinner, private accommodation)</t>
  </si>
  <si>
    <t>Daily Allowance to travel to NP (breakfast, lunch, incidentals + private accomodation)</t>
  </si>
  <si>
    <t>Daily Allowance to travel to Auckland (breakfast, incidentals)</t>
  </si>
  <si>
    <t>Daily Allowance to travel to Auckland (dinner, incidentals)</t>
  </si>
  <si>
    <t>Te Manu Ka Tau - speech at Delegates Brunch + Auckland Festival</t>
  </si>
  <si>
    <t>Daily Allowance to travel to Auckland (dinner, incidentals +  private accommodation)</t>
  </si>
  <si>
    <t>Daily Allowance to travel to Auckland (lunch, dinner, incidetals, private accommodation)</t>
  </si>
  <si>
    <t>Daily Allowance to travel to Auckland (dinner, incidentals, private accommodation)</t>
  </si>
  <si>
    <t>Daily Allowance to travel from Auckland to Wellington (incidentals)</t>
  </si>
  <si>
    <t>Christmas lunch - Senior Management Team</t>
  </si>
  <si>
    <t>not included in 31Dec2010 expenses</t>
  </si>
  <si>
    <t>Venice Biennale opening</t>
  </si>
  <si>
    <t>Daily allowance to travel to Venice (EUR 545.00  - full allowance 6 days + breakfast + dinner + incidentals)</t>
  </si>
  <si>
    <t>Daily Allowance to travel to Auckland (dinner + incidentals)</t>
  </si>
  <si>
    <t>Meeting Ian MacRae ASB/ACC/CNZ quarterly meeting, pre-meet dinner with Acting Arts Council Chair and PPSR Manager</t>
  </si>
  <si>
    <t>Daily Allowance to travel to Auckland (breakfast, dinner + incidentals)</t>
  </si>
  <si>
    <t>Arts Council Meeting, Stakeholder function</t>
  </si>
  <si>
    <t>Daily Allowance to travel to Auckland (breakfast, lunch, dinner + incidentals)</t>
  </si>
  <si>
    <t>Working from Auckland Office, Meetings: Terry Snow (AB member), Lester McGrath (GM ATC) + Senior Manager Maori Engagement, ATC production: RED</t>
  </si>
  <si>
    <t>21st Century Arts Conference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</si>
</sst>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/>
    </xf>
    <xf numFmtId="2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15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4" fontId="44" fillId="0" borderId="0" xfId="44" applyFont="1" applyAlignment="1">
      <alignment wrapText="1"/>
    </xf>
    <xf numFmtId="43" fontId="0" fillId="0" borderId="0" xfId="42" applyFont="1" applyAlignment="1">
      <alignment wrapText="1"/>
    </xf>
    <xf numFmtId="44" fontId="44" fillId="0" borderId="0" xfId="0" applyNumberFormat="1" applyFont="1" applyAlignment="1">
      <alignment wrapText="1"/>
    </xf>
    <xf numFmtId="1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2" fontId="0" fillId="37" borderId="0" xfId="0" applyNumberFormat="1" applyFill="1" applyAlignment="1">
      <alignment wrapText="1"/>
    </xf>
    <xf numFmtId="0" fontId="0" fillId="37" borderId="0" xfId="0" applyFill="1" applyAlignment="1">
      <alignment wrapText="1"/>
    </xf>
    <xf numFmtId="43" fontId="0" fillId="37" borderId="0" xfId="42" applyFont="1" applyFill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PageLayoutView="0" workbookViewId="0" topLeftCell="A55">
      <selection activeCell="B72" sqref="B72"/>
    </sheetView>
  </sheetViews>
  <sheetFormatPr defaultColWidth="9.140625" defaultRowHeight="12.75"/>
  <cols>
    <col min="1" max="1" width="23.8515625" style="2" customWidth="1"/>
    <col min="2" max="2" width="18.421875" style="2" customWidth="1"/>
    <col min="3" max="3" width="44.00390625" style="2" customWidth="1"/>
    <col min="4" max="4" width="38.00390625" style="2" customWidth="1"/>
    <col min="5" max="5" width="28.140625" style="2" customWidth="1"/>
    <col min="6" max="16384" width="9.140625" style="2" customWidth="1"/>
  </cols>
  <sheetData>
    <row r="1" spans="1:3" s="7" customFormat="1" ht="36" customHeight="1">
      <c r="A1" s="39" t="s">
        <v>34</v>
      </c>
      <c r="B1" s="40"/>
      <c r="C1" s="40"/>
    </row>
    <row r="2" spans="1:4" s="3" customFormat="1" ht="35.25" customHeight="1">
      <c r="A2" s="21" t="s">
        <v>33</v>
      </c>
      <c r="C2" s="41" t="s">
        <v>35</v>
      </c>
      <c r="D2" s="42"/>
    </row>
    <row r="3" spans="1:2" s="4" customFormat="1" ht="30.75" customHeight="1">
      <c r="A3" s="4" t="s">
        <v>2</v>
      </c>
      <c r="B3" s="4" t="s">
        <v>3</v>
      </c>
    </row>
    <row r="4" spans="1:5" s="3" customFormat="1" ht="12.7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</row>
    <row r="10" spans="1:2" s="4" customFormat="1" ht="29.25" customHeight="1">
      <c r="A10" s="4" t="s">
        <v>2</v>
      </c>
      <c r="B10" s="4" t="s">
        <v>9</v>
      </c>
    </row>
    <row r="11" spans="1:2" s="3" customFormat="1" ht="12.75">
      <c r="A11" s="3" t="s">
        <v>4</v>
      </c>
      <c r="B11" s="3" t="s">
        <v>5</v>
      </c>
    </row>
    <row r="12" spans="1:5" ht="25.5">
      <c r="A12" s="32">
        <v>40695</v>
      </c>
      <c r="B12" s="37">
        <v>89.44</v>
      </c>
      <c r="C12" s="2" t="s">
        <v>117</v>
      </c>
      <c r="D12" s="2" t="s">
        <v>113</v>
      </c>
      <c r="E12" s="2" t="s">
        <v>114</v>
      </c>
    </row>
    <row r="13" spans="1:5" ht="38.25">
      <c r="A13" s="32">
        <v>40694</v>
      </c>
      <c r="B13" s="37">
        <f>480.19+507.38</f>
        <v>987.5699999999999</v>
      </c>
      <c r="C13" s="33" t="s">
        <v>149</v>
      </c>
      <c r="D13" s="2" t="s">
        <v>148</v>
      </c>
      <c r="E13" s="2" t="s">
        <v>114</v>
      </c>
    </row>
    <row r="15" ht="12.75">
      <c r="B15" s="29">
        <f>SUM(B12:B14)</f>
        <v>1077.01</v>
      </c>
    </row>
    <row r="17" spans="1:2" s="5" customFormat="1" ht="30.75" customHeight="1">
      <c r="A17" s="5" t="s">
        <v>10</v>
      </c>
      <c r="B17" s="5" t="s">
        <v>3</v>
      </c>
    </row>
    <row r="18" spans="1:5" s="3" customFormat="1" ht="25.5" customHeight="1">
      <c r="A18" s="3" t="s">
        <v>4</v>
      </c>
      <c r="B18" s="3" t="s">
        <v>5</v>
      </c>
      <c r="C18" s="3" t="s">
        <v>11</v>
      </c>
      <c r="D18" s="3" t="s">
        <v>7</v>
      </c>
      <c r="E18" s="3" t="s">
        <v>8</v>
      </c>
    </row>
    <row r="19" spans="1:4" s="33" customFormat="1" ht="12.75">
      <c r="A19" s="32">
        <v>40639</v>
      </c>
      <c r="B19" s="36">
        <v>525</v>
      </c>
      <c r="C19" s="35" t="s">
        <v>36</v>
      </c>
      <c r="D19" s="33" t="s">
        <v>37</v>
      </c>
    </row>
    <row r="20" spans="1:5" ht="25.5">
      <c r="A20" s="27">
        <v>40652</v>
      </c>
      <c r="B20" s="36">
        <v>42</v>
      </c>
      <c r="C20" s="2" t="s">
        <v>38</v>
      </c>
      <c r="D20" s="2" t="s">
        <v>39</v>
      </c>
      <c r="E20" s="2" t="s">
        <v>40</v>
      </c>
    </row>
    <row r="21" spans="1:2" ht="12.75">
      <c r="A21" s="27"/>
      <c r="B21" s="25"/>
    </row>
    <row r="22" ht="12.75">
      <c r="B22" s="29">
        <f>SUM(B19:B21)</f>
        <v>567</v>
      </c>
    </row>
    <row r="24" spans="1:2" s="5" customFormat="1" ht="30" customHeight="1">
      <c r="A24" s="5" t="s">
        <v>12</v>
      </c>
      <c r="B24" s="5" t="s">
        <v>9</v>
      </c>
    </row>
    <row r="25" spans="1:2" s="3" customFormat="1" ht="12.75">
      <c r="A25" s="3" t="s">
        <v>4</v>
      </c>
      <c r="B25" s="3" t="s">
        <v>5</v>
      </c>
    </row>
    <row r="26" spans="1:5" ht="12.75" customHeight="1">
      <c r="A26" s="27">
        <v>40575</v>
      </c>
      <c r="B26" s="38">
        <v>10</v>
      </c>
      <c r="C26" s="2" t="s">
        <v>124</v>
      </c>
      <c r="D26" s="2" t="s">
        <v>58</v>
      </c>
      <c r="E26" s="2" t="s">
        <v>61</v>
      </c>
    </row>
    <row r="27" spans="1:5" ht="25.5">
      <c r="A27" s="27">
        <v>40584</v>
      </c>
      <c r="B27" s="38">
        <v>10</v>
      </c>
      <c r="C27" s="2" t="s">
        <v>125</v>
      </c>
      <c r="D27" s="2" t="s">
        <v>59</v>
      </c>
      <c r="E27" s="2" t="s">
        <v>62</v>
      </c>
    </row>
    <row r="28" spans="1:5" ht="12.75" customHeight="1">
      <c r="A28" s="27">
        <v>40585</v>
      </c>
      <c r="B28" s="38">
        <v>10</v>
      </c>
      <c r="C28" s="2" t="s">
        <v>125</v>
      </c>
      <c r="D28" s="2" t="s">
        <v>65</v>
      </c>
      <c r="E28" s="2" t="s">
        <v>62</v>
      </c>
    </row>
    <row r="29" spans="1:5" ht="25.5">
      <c r="A29" s="27">
        <v>40586</v>
      </c>
      <c r="B29" s="38">
        <v>80</v>
      </c>
      <c r="C29" s="2" t="s">
        <v>133</v>
      </c>
      <c r="D29" s="2" t="s">
        <v>66</v>
      </c>
      <c r="E29" s="2" t="s">
        <v>62</v>
      </c>
    </row>
    <row r="30" spans="1:5" ht="25.5">
      <c r="A30" s="27">
        <v>40587</v>
      </c>
      <c r="B30" s="38">
        <v>10</v>
      </c>
      <c r="C30" s="2" t="s">
        <v>125</v>
      </c>
      <c r="E30" s="2" t="s">
        <v>62</v>
      </c>
    </row>
    <row r="31" spans="1:5" ht="25.5">
      <c r="A31" s="27">
        <v>40588</v>
      </c>
      <c r="B31" s="38">
        <v>10</v>
      </c>
      <c r="C31" s="2" t="s">
        <v>125</v>
      </c>
      <c r="D31" s="2" t="s">
        <v>69</v>
      </c>
      <c r="E31" s="2" t="s">
        <v>62</v>
      </c>
    </row>
    <row r="32" spans="1:5" ht="25.5">
      <c r="A32" s="27">
        <v>40589</v>
      </c>
      <c r="B32" s="38">
        <v>10</v>
      </c>
      <c r="C32" s="2" t="s">
        <v>134</v>
      </c>
      <c r="D32" s="2" t="s">
        <v>67</v>
      </c>
      <c r="E32" s="2" t="s">
        <v>68</v>
      </c>
    </row>
    <row r="33" spans="1:5" ht="25.5">
      <c r="A33" s="27">
        <v>40613</v>
      </c>
      <c r="B33" s="38">
        <v>10</v>
      </c>
      <c r="C33" s="2" t="s">
        <v>135</v>
      </c>
      <c r="D33" s="2" t="s">
        <v>70</v>
      </c>
      <c r="E33" s="2" t="s">
        <v>63</v>
      </c>
    </row>
    <row r="34" spans="1:5" ht="12.75" customHeight="1">
      <c r="A34" s="27">
        <v>40613</v>
      </c>
      <c r="B34" s="38">
        <v>4</v>
      </c>
      <c r="C34" s="2" t="s">
        <v>56</v>
      </c>
      <c r="D34" s="2" t="s">
        <v>57</v>
      </c>
      <c r="E34" s="2" t="s">
        <v>63</v>
      </c>
    </row>
    <row r="35" spans="1:5" ht="12.75">
      <c r="A35" s="26">
        <v>40603</v>
      </c>
      <c r="B35" s="38">
        <v>4</v>
      </c>
      <c r="C35" s="2" t="s">
        <v>54</v>
      </c>
      <c r="D35" s="2" t="s">
        <v>55</v>
      </c>
      <c r="E35" s="2" t="s">
        <v>64</v>
      </c>
    </row>
    <row r="36" spans="1:5" ht="38.25">
      <c r="A36" s="27">
        <v>40614</v>
      </c>
      <c r="B36" s="38">
        <v>135.66</v>
      </c>
      <c r="C36" s="2" t="s">
        <v>136</v>
      </c>
      <c r="D36" s="2" t="s">
        <v>71</v>
      </c>
      <c r="E36" s="2" t="s">
        <v>72</v>
      </c>
    </row>
    <row r="37" spans="1:5" ht="25.5" customHeight="1">
      <c r="A37" s="27">
        <v>40614</v>
      </c>
      <c r="B37" s="38">
        <f>20+35+10+55</f>
        <v>120</v>
      </c>
      <c r="C37" s="2" t="s">
        <v>138</v>
      </c>
      <c r="D37" s="2" t="s">
        <v>71</v>
      </c>
      <c r="E37" s="2" t="s">
        <v>72</v>
      </c>
    </row>
    <row r="38" spans="1:5" ht="25.5">
      <c r="A38" s="27">
        <v>40615</v>
      </c>
      <c r="B38" s="38">
        <v>105</v>
      </c>
      <c r="C38" s="2" t="s">
        <v>137</v>
      </c>
      <c r="D38" s="2" t="s">
        <v>73</v>
      </c>
      <c r="E38" s="2" t="s">
        <v>61</v>
      </c>
    </row>
    <row r="39" spans="1:5" ht="25.5">
      <c r="A39" s="27">
        <v>40616</v>
      </c>
      <c r="B39" s="38">
        <v>30</v>
      </c>
      <c r="C39" s="2" t="s">
        <v>139</v>
      </c>
      <c r="D39" s="2" t="s">
        <v>74</v>
      </c>
      <c r="E39" s="2" t="s">
        <v>61</v>
      </c>
    </row>
    <row r="40" spans="1:5" ht="25.5" customHeight="1">
      <c r="A40" s="27">
        <v>40618</v>
      </c>
      <c r="B40" s="38">
        <v>45</v>
      </c>
      <c r="C40" s="2" t="s">
        <v>140</v>
      </c>
      <c r="D40" s="2" t="s">
        <v>141</v>
      </c>
      <c r="E40" s="2" t="s">
        <v>61</v>
      </c>
    </row>
    <row r="41" spans="1:5" ht="12.75">
      <c r="A41" s="27">
        <v>40619</v>
      </c>
      <c r="B41" s="38">
        <v>20.5</v>
      </c>
      <c r="C41" s="2" t="s">
        <v>48</v>
      </c>
      <c r="D41" s="2" t="s">
        <v>60</v>
      </c>
      <c r="E41" s="2" t="s">
        <v>61</v>
      </c>
    </row>
    <row r="42" spans="1:5" ht="25.5">
      <c r="A42" s="27">
        <v>40619</v>
      </c>
      <c r="B42" s="38">
        <v>100</v>
      </c>
      <c r="C42" s="2" t="s">
        <v>142</v>
      </c>
      <c r="D42" s="2" t="s">
        <v>75</v>
      </c>
      <c r="E42" s="2" t="s">
        <v>61</v>
      </c>
    </row>
    <row r="43" spans="1:5" ht="25.5">
      <c r="A43" s="27">
        <v>40620</v>
      </c>
      <c r="B43" s="38">
        <v>115</v>
      </c>
      <c r="C43" s="2" t="s">
        <v>143</v>
      </c>
      <c r="D43" s="2" t="s">
        <v>76</v>
      </c>
      <c r="E43" s="2" t="s">
        <v>61</v>
      </c>
    </row>
    <row r="44" spans="1:5" ht="12.75">
      <c r="A44" s="27">
        <v>40621</v>
      </c>
      <c r="B44" s="38">
        <v>16</v>
      </c>
      <c r="C44" s="2" t="s">
        <v>49</v>
      </c>
      <c r="D44" s="2" t="s">
        <v>93</v>
      </c>
      <c r="E44" s="2" t="s">
        <v>61</v>
      </c>
    </row>
    <row r="45" spans="1:5" ht="25.5">
      <c r="A45" s="27">
        <v>40621</v>
      </c>
      <c r="B45" s="38">
        <v>100</v>
      </c>
      <c r="C45" s="2" t="s">
        <v>144</v>
      </c>
      <c r="D45" s="2" t="s">
        <v>77</v>
      </c>
      <c r="E45" s="2" t="s">
        <v>61</v>
      </c>
    </row>
    <row r="46" spans="1:5" ht="25.5">
      <c r="A46" s="27">
        <v>40622</v>
      </c>
      <c r="B46" s="38">
        <v>10</v>
      </c>
      <c r="C46" s="2" t="s">
        <v>145</v>
      </c>
      <c r="E46" s="2" t="s">
        <v>61</v>
      </c>
    </row>
    <row r="47" spans="1:5" ht="38.25">
      <c r="A47" s="27">
        <v>40630</v>
      </c>
      <c r="B47" s="38">
        <v>45</v>
      </c>
      <c r="C47" s="2" t="s">
        <v>126</v>
      </c>
      <c r="D47" s="2" t="s">
        <v>97</v>
      </c>
      <c r="E47" s="2" t="s">
        <v>62</v>
      </c>
    </row>
    <row r="48" spans="1:5" ht="38.25">
      <c r="A48" s="27">
        <v>40634</v>
      </c>
      <c r="B48" s="38">
        <v>25</v>
      </c>
      <c r="C48" s="2" t="s">
        <v>127</v>
      </c>
      <c r="D48" s="2" t="s">
        <v>98</v>
      </c>
      <c r="E48" s="2" t="s">
        <v>62</v>
      </c>
    </row>
    <row r="49" spans="1:5" ht="12.75">
      <c r="A49" s="27">
        <v>40640</v>
      </c>
      <c r="B49" s="38">
        <v>16</v>
      </c>
      <c r="C49" s="2" t="s">
        <v>94</v>
      </c>
      <c r="D49" s="2" t="s">
        <v>55</v>
      </c>
      <c r="E49" s="2" t="s">
        <v>61</v>
      </c>
    </row>
    <row r="50" spans="1:5" ht="12.75" customHeight="1">
      <c r="A50" s="27">
        <v>40640</v>
      </c>
      <c r="B50" s="38">
        <v>25</v>
      </c>
      <c r="C50" s="2" t="s">
        <v>128</v>
      </c>
      <c r="D50" s="2" t="s">
        <v>100</v>
      </c>
      <c r="E50" s="2" t="s">
        <v>61</v>
      </c>
    </row>
    <row r="51" spans="1:5" ht="12.75">
      <c r="A51" s="27">
        <v>40644</v>
      </c>
      <c r="B51" s="38">
        <v>8.5</v>
      </c>
      <c r="C51" s="2" t="s">
        <v>95</v>
      </c>
      <c r="D51" s="2" t="s">
        <v>55</v>
      </c>
      <c r="E51" s="2" t="s">
        <v>64</v>
      </c>
    </row>
    <row r="52" spans="1:5" ht="25.5">
      <c r="A52" s="27">
        <v>40644</v>
      </c>
      <c r="B52" s="38">
        <v>10</v>
      </c>
      <c r="C52" s="2" t="s">
        <v>125</v>
      </c>
      <c r="D52" s="2" t="s">
        <v>99</v>
      </c>
      <c r="E52" s="2" t="s">
        <v>62</v>
      </c>
    </row>
    <row r="53" spans="1:5" ht="38.25">
      <c r="A53" s="27">
        <v>40645</v>
      </c>
      <c r="B53" s="38">
        <v>10</v>
      </c>
      <c r="C53" s="2" t="s">
        <v>129</v>
      </c>
      <c r="D53" s="2" t="s">
        <v>101</v>
      </c>
      <c r="E53" s="2" t="s">
        <v>89</v>
      </c>
    </row>
    <row r="54" spans="1:5" ht="25.5">
      <c r="A54" s="27">
        <v>40646</v>
      </c>
      <c r="B54" s="38">
        <v>45</v>
      </c>
      <c r="C54" s="2" t="s">
        <v>130</v>
      </c>
      <c r="D54" s="2" t="s">
        <v>103</v>
      </c>
      <c r="E54" s="2" t="s">
        <v>89</v>
      </c>
    </row>
    <row r="55" spans="1:5" ht="12.75">
      <c r="A55" s="27">
        <v>40646</v>
      </c>
      <c r="B55" s="38">
        <v>45.65</v>
      </c>
      <c r="C55" s="2" t="s">
        <v>90</v>
      </c>
      <c r="D55" s="2" t="s">
        <v>88</v>
      </c>
      <c r="E55" s="2" t="s">
        <v>89</v>
      </c>
    </row>
    <row r="56" spans="1:5" ht="12.75">
      <c r="A56" s="27">
        <v>40648</v>
      </c>
      <c r="B56" s="38">
        <v>2</v>
      </c>
      <c r="C56" s="2" t="s">
        <v>96</v>
      </c>
      <c r="D56" s="2" t="s">
        <v>55</v>
      </c>
      <c r="E56" s="2" t="s">
        <v>64</v>
      </c>
    </row>
    <row r="57" spans="1:5" ht="25.5">
      <c r="A57" s="27">
        <v>40652</v>
      </c>
      <c r="B57" s="38">
        <v>65</v>
      </c>
      <c r="C57" s="2" t="s">
        <v>131</v>
      </c>
      <c r="D57" s="2" t="s">
        <v>102</v>
      </c>
      <c r="E57" s="2" t="s">
        <v>62</v>
      </c>
    </row>
    <row r="58" spans="1:5" ht="25.5">
      <c r="A58" s="27">
        <v>40669</v>
      </c>
      <c r="B58" s="38">
        <v>30</v>
      </c>
      <c r="C58" s="2" t="s">
        <v>121</v>
      </c>
      <c r="D58" s="2" t="s">
        <v>108</v>
      </c>
      <c r="E58" s="2" t="s">
        <v>62</v>
      </c>
    </row>
    <row r="59" spans="1:5" ht="38.25">
      <c r="A59" s="27">
        <v>40675</v>
      </c>
      <c r="B59" s="38">
        <v>55</v>
      </c>
      <c r="C59" s="2" t="s">
        <v>122</v>
      </c>
      <c r="D59" s="2" t="s">
        <v>109</v>
      </c>
      <c r="E59" s="2" t="s">
        <v>61</v>
      </c>
    </row>
    <row r="60" spans="1:5" ht="25.5">
      <c r="A60" s="27">
        <v>40676</v>
      </c>
      <c r="B60" s="38">
        <v>30</v>
      </c>
      <c r="C60" s="2" t="s">
        <v>123</v>
      </c>
      <c r="D60" s="2" t="s">
        <v>110</v>
      </c>
      <c r="E60" s="2" t="s">
        <v>61</v>
      </c>
    </row>
    <row r="61" spans="1:5" ht="12.75">
      <c r="A61" s="27">
        <v>40681</v>
      </c>
      <c r="B61" s="38">
        <v>10</v>
      </c>
      <c r="C61" s="2" t="s">
        <v>124</v>
      </c>
      <c r="D61" s="2" t="s">
        <v>111</v>
      </c>
      <c r="E61" s="2" t="s">
        <v>61</v>
      </c>
    </row>
    <row r="62" spans="1:5" ht="12.75">
      <c r="A62" s="27">
        <v>40682</v>
      </c>
      <c r="B62" s="38">
        <v>8.5</v>
      </c>
      <c r="C62" s="2" t="s">
        <v>95</v>
      </c>
      <c r="D62" s="2" t="s">
        <v>55</v>
      </c>
      <c r="E62" s="2" t="s">
        <v>64</v>
      </c>
    </row>
    <row r="63" spans="1:5" ht="12.75">
      <c r="A63" s="27">
        <v>40682</v>
      </c>
      <c r="B63" s="38">
        <v>16</v>
      </c>
      <c r="C63" s="2" t="s">
        <v>94</v>
      </c>
      <c r="D63" s="2" t="s">
        <v>55</v>
      </c>
      <c r="E63" s="2" t="s">
        <v>64</v>
      </c>
    </row>
    <row r="64" spans="1:5" ht="38.25">
      <c r="A64" s="27">
        <v>40687</v>
      </c>
      <c r="B64" s="38">
        <v>10</v>
      </c>
      <c r="C64" s="2" t="s">
        <v>125</v>
      </c>
      <c r="D64" s="2" t="s">
        <v>112</v>
      </c>
      <c r="E64" s="2" t="s">
        <v>64</v>
      </c>
    </row>
    <row r="65" spans="1:5" ht="51">
      <c r="A65" s="27">
        <v>40714</v>
      </c>
      <c r="B65" s="38">
        <v>45</v>
      </c>
      <c r="C65" s="2" t="s">
        <v>150</v>
      </c>
      <c r="D65" s="2" t="s">
        <v>151</v>
      </c>
      <c r="E65" s="2" t="s">
        <v>61</v>
      </c>
    </row>
    <row r="66" spans="1:5" ht="25.5">
      <c r="A66" s="27">
        <v>40715</v>
      </c>
      <c r="B66" s="38">
        <v>65</v>
      </c>
      <c r="C66" s="2" t="s">
        <v>152</v>
      </c>
      <c r="D66" s="2" t="s">
        <v>153</v>
      </c>
      <c r="E66" s="2" t="s">
        <v>61</v>
      </c>
    </row>
    <row r="67" spans="1:5" ht="51">
      <c r="A67" s="27">
        <v>40716</v>
      </c>
      <c r="B67" s="38">
        <v>80</v>
      </c>
      <c r="C67" s="2" t="s">
        <v>154</v>
      </c>
      <c r="D67" s="2" t="s">
        <v>155</v>
      </c>
      <c r="E67" s="2" t="s">
        <v>61</v>
      </c>
    </row>
    <row r="68" spans="1:5" ht="25.5">
      <c r="A68" s="27">
        <v>40717</v>
      </c>
      <c r="B68" s="38">
        <v>65</v>
      </c>
      <c r="C68" s="2" t="s">
        <v>152</v>
      </c>
      <c r="D68" s="2" t="s">
        <v>156</v>
      </c>
      <c r="E68" s="2" t="s">
        <v>61</v>
      </c>
    </row>
    <row r="69" spans="1:5" ht="25.5">
      <c r="A69" s="27">
        <v>40718</v>
      </c>
      <c r="B69" s="38">
        <v>30</v>
      </c>
      <c r="C69" s="2" t="s">
        <v>123</v>
      </c>
      <c r="D69" s="2" t="s">
        <v>156</v>
      </c>
      <c r="E69" s="2" t="s">
        <v>61</v>
      </c>
    </row>
    <row r="70" spans="1:2" ht="12.75">
      <c r="A70" s="27"/>
      <c r="B70" s="30"/>
    </row>
    <row r="71" spans="1:2" ht="12.75">
      <c r="A71" s="27"/>
      <c r="B71" s="29">
        <f>SUM(B26:B70)</f>
        <v>1696.81</v>
      </c>
    </row>
    <row r="75" ht="16.5" customHeight="1"/>
    <row r="76" spans="1:3" s="6" customFormat="1" ht="46.5" customHeight="1">
      <c r="A76" s="10" t="s">
        <v>13</v>
      </c>
      <c r="C76" s="8"/>
    </row>
    <row r="77" spans="1:28" ht="12.75">
      <c r="A77" s="18"/>
      <c r="B77" s="3" t="s">
        <v>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9"/>
    </row>
    <row r="79" ht="12.75">
      <c r="B79" s="31">
        <f>B15+B22+B71</f>
        <v>3340.8199999999997</v>
      </c>
    </row>
    <row r="82" spans="1:2" ht="12.75">
      <c r="A82" s="27"/>
      <c r="B82" s="30"/>
    </row>
    <row r="83" spans="1:2" ht="12.75">
      <c r="A83" s="27"/>
      <c r="B83" s="30"/>
    </row>
    <row r="84" ht="12.75">
      <c r="A84" s="27"/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rowBreaks count="1" manualBreakCount="1">
    <brk id="41" max="27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24" customFormat="1" ht="20.25">
      <c r="A1" s="24" t="s">
        <v>32</v>
      </c>
    </row>
    <row r="2" spans="1:3" s="1" customFormat="1" ht="36" customHeight="1">
      <c r="A2" s="39" t="s">
        <v>34</v>
      </c>
      <c r="B2" s="40"/>
      <c r="C2" s="40"/>
    </row>
    <row r="3" spans="1:4" s="11" customFormat="1" ht="35.25" customHeight="1">
      <c r="A3" s="21" t="s">
        <v>33</v>
      </c>
      <c r="B3" s="3"/>
      <c r="C3" s="41" t="s">
        <v>35</v>
      </c>
      <c r="D3" s="42"/>
    </row>
    <row r="4" spans="1:2" s="5" customFormat="1" ht="35.25" customHeight="1">
      <c r="A4" s="5" t="s">
        <v>14</v>
      </c>
      <c r="B4" s="5" t="s">
        <v>3</v>
      </c>
    </row>
    <row r="5" spans="1:5" s="7" customFormat="1" ht="25.5" customHeight="1">
      <c r="A5" s="7" t="s">
        <v>4</v>
      </c>
      <c r="B5" s="7" t="s">
        <v>5</v>
      </c>
      <c r="C5" s="7" t="s">
        <v>15</v>
      </c>
      <c r="D5" s="7" t="s">
        <v>16</v>
      </c>
      <c r="E5" s="7" t="s">
        <v>8</v>
      </c>
    </row>
    <row r="16" ht="11.25" customHeight="1"/>
    <row r="17" ht="12.75" hidden="1"/>
    <row r="18" spans="1:5" s="12" customFormat="1" ht="29.25" customHeight="1">
      <c r="A18" s="4" t="s">
        <v>14</v>
      </c>
      <c r="B18" s="4" t="s">
        <v>9</v>
      </c>
      <c r="C18" s="4"/>
      <c r="D18" s="4"/>
      <c r="E18" s="4"/>
    </row>
    <row r="19" spans="1:5" ht="22.5" customHeight="1">
      <c r="A19" s="7" t="s">
        <v>4</v>
      </c>
      <c r="B19" s="7" t="s">
        <v>5</v>
      </c>
      <c r="C19" s="7"/>
      <c r="D19" s="7"/>
      <c r="E19" s="7"/>
    </row>
    <row r="20" spans="1:5" ht="25.5">
      <c r="A20" s="28">
        <v>40696</v>
      </c>
      <c r="B20" s="37">
        <v>217.31</v>
      </c>
      <c r="C20" s="2" t="s">
        <v>118</v>
      </c>
      <c r="D20" s="2" t="s">
        <v>115</v>
      </c>
      <c r="E20" s="2" t="s">
        <v>114</v>
      </c>
    </row>
    <row r="24" ht="12.75">
      <c r="B24" s="29">
        <f>SUM(B20:B23)</f>
        <v>217.31</v>
      </c>
    </row>
    <row r="26" spans="1:3" s="6" customFormat="1" ht="48" customHeight="1">
      <c r="A26" s="13" t="s">
        <v>17</v>
      </c>
      <c r="B26" s="9" t="s">
        <v>5</v>
      </c>
      <c r="C26" s="8"/>
    </row>
    <row r="28" ht="12.75">
      <c r="B28" s="31">
        <f>B24</f>
        <v>217.31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B36" sqref="B3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60.00390625" style="2" customWidth="1"/>
    <col min="4" max="4" width="28.140625" style="2" customWidth="1"/>
  </cols>
  <sheetData>
    <row r="1" spans="1:4" ht="39.75" customHeight="1">
      <c r="A1" s="39" t="s">
        <v>34</v>
      </c>
      <c r="B1" s="40"/>
      <c r="C1" s="40"/>
      <c r="D1" s="7"/>
    </row>
    <row r="2" spans="1:4" ht="29.25" customHeight="1">
      <c r="A2" s="21" t="s">
        <v>33</v>
      </c>
      <c r="B2" s="3"/>
      <c r="C2" s="41" t="s">
        <v>35</v>
      </c>
      <c r="D2" s="42"/>
    </row>
    <row r="3" spans="1:4" ht="39.75" customHeight="1">
      <c r="A3" s="4" t="s">
        <v>18</v>
      </c>
      <c r="B3" s="4" t="s">
        <v>3</v>
      </c>
      <c r="C3" s="4"/>
      <c r="D3" s="4"/>
    </row>
    <row r="4" spans="1:4" ht="21.75" customHeight="1">
      <c r="A4" s="3" t="s">
        <v>4</v>
      </c>
      <c r="B4" s="3" t="s">
        <v>5</v>
      </c>
      <c r="C4" s="3" t="s">
        <v>19</v>
      </c>
      <c r="D4" s="3" t="s">
        <v>20</v>
      </c>
    </row>
    <row r="5" spans="1:4" s="34" customFormat="1" ht="12.75">
      <c r="A5" s="32">
        <v>40702</v>
      </c>
      <c r="B5" s="37">
        <v>80.18</v>
      </c>
      <c r="C5" s="33" t="s">
        <v>116</v>
      </c>
      <c r="D5" s="33" t="s">
        <v>41</v>
      </c>
    </row>
    <row r="8" ht="12.75">
      <c r="B8" s="29">
        <f>SUM(B5:B7)</f>
        <v>80.18</v>
      </c>
    </row>
    <row r="10" spans="1:4" ht="33" customHeight="1">
      <c r="A10" s="4" t="s">
        <v>18</v>
      </c>
      <c r="B10" s="4" t="s">
        <v>9</v>
      </c>
      <c r="C10" s="4"/>
      <c r="D10" s="4"/>
    </row>
    <row r="11" spans="1:4" ht="15" customHeight="1">
      <c r="A11" s="3" t="s">
        <v>4</v>
      </c>
      <c r="B11" s="3" t="s">
        <v>5</v>
      </c>
      <c r="C11" s="3"/>
      <c r="D11" s="3"/>
    </row>
    <row r="12" spans="1:5" ht="12.75">
      <c r="A12" s="27">
        <v>40529</v>
      </c>
      <c r="B12" s="38">
        <v>275.5</v>
      </c>
      <c r="C12" s="2" t="s">
        <v>146</v>
      </c>
      <c r="D12" s="2" t="s">
        <v>42</v>
      </c>
      <c r="E12" t="s">
        <v>147</v>
      </c>
    </row>
    <row r="13" spans="1:4" ht="25.5">
      <c r="A13" s="27">
        <v>40584</v>
      </c>
      <c r="B13" s="38">
        <v>21.5</v>
      </c>
      <c r="C13" s="2" t="s">
        <v>43</v>
      </c>
      <c r="D13" s="2" t="s">
        <v>44</v>
      </c>
    </row>
    <row r="14" spans="1:4" ht="12.75" customHeight="1">
      <c r="A14" s="27">
        <v>40592</v>
      </c>
      <c r="B14" s="38">
        <v>39.1</v>
      </c>
      <c r="C14" s="2" t="s">
        <v>132</v>
      </c>
      <c r="D14" s="2" t="s">
        <v>45</v>
      </c>
    </row>
    <row r="15" spans="1:4" ht="12.75" customHeight="1">
      <c r="A15" s="27">
        <v>40605</v>
      </c>
      <c r="B15" s="38">
        <v>39.5</v>
      </c>
      <c r="C15" s="2" t="s">
        <v>46</v>
      </c>
      <c r="D15" s="2" t="s">
        <v>47</v>
      </c>
    </row>
    <row r="16" spans="1:4" ht="12.75" customHeight="1">
      <c r="A16" s="27">
        <v>40621</v>
      </c>
      <c r="B16" s="38">
        <v>51</v>
      </c>
      <c r="C16" s="2" t="s">
        <v>50</v>
      </c>
      <c r="D16" s="2" t="s">
        <v>51</v>
      </c>
    </row>
    <row r="17" spans="1:4" ht="25.5">
      <c r="A17" s="27">
        <v>40628</v>
      </c>
      <c r="B17" s="38">
        <v>51</v>
      </c>
      <c r="C17" s="2" t="s">
        <v>52</v>
      </c>
      <c r="D17" s="2" t="s">
        <v>53</v>
      </c>
    </row>
    <row r="18" spans="1:4" ht="12.75">
      <c r="A18" s="27">
        <v>40632</v>
      </c>
      <c r="B18" s="38">
        <v>21.8</v>
      </c>
      <c r="C18" s="2" t="s">
        <v>78</v>
      </c>
      <c r="D18" s="2" t="s">
        <v>79</v>
      </c>
    </row>
    <row r="19" spans="1:4" ht="12.75">
      <c r="A19" s="27">
        <v>40637</v>
      </c>
      <c r="B19" s="38">
        <v>8</v>
      </c>
      <c r="C19" s="2" t="s">
        <v>80</v>
      </c>
      <c r="D19" s="2" t="s">
        <v>81</v>
      </c>
    </row>
    <row r="20" spans="1:4" ht="12.75" customHeight="1">
      <c r="A20" s="27">
        <v>40645</v>
      </c>
      <c r="B20" s="38">
        <v>41.6</v>
      </c>
      <c r="C20" s="2" t="s">
        <v>82</v>
      </c>
      <c r="D20" s="2" t="s">
        <v>83</v>
      </c>
    </row>
    <row r="21" spans="1:4" ht="12.75">
      <c r="A21" s="27">
        <v>40645</v>
      </c>
      <c r="B21" s="38">
        <v>26.5</v>
      </c>
      <c r="C21" s="2" t="s">
        <v>84</v>
      </c>
      <c r="D21" s="2" t="s">
        <v>85</v>
      </c>
    </row>
    <row r="22" spans="1:4" ht="12.75">
      <c r="A22" s="27">
        <v>40645</v>
      </c>
      <c r="B22" s="38">
        <v>14</v>
      </c>
      <c r="C22" s="2" t="s">
        <v>86</v>
      </c>
      <c r="D22" s="2" t="s">
        <v>87</v>
      </c>
    </row>
    <row r="23" spans="1:4" ht="12.75">
      <c r="A23" s="27">
        <v>40645</v>
      </c>
      <c r="B23" s="38">
        <v>9</v>
      </c>
      <c r="C23" s="2" t="s">
        <v>86</v>
      </c>
      <c r="D23" s="2" t="s">
        <v>87</v>
      </c>
    </row>
    <row r="24" spans="1:4" ht="12.75">
      <c r="A24" s="27">
        <v>40651</v>
      </c>
      <c r="B24" s="38">
        <v>8</v>
      </c>
      <c r="C24" s="2" t="s">
        <v>91</v>
      </c>
      <c r="D24" s="2" t="s">
        <v>92</v>
      </c>
    </row>
    <row r="25" spans="1:4" ht="25.5">
      <c r="A25" s="27">
        <v>40668</v>
      </c>
      <c r="B25" s="38">
        <v>147.5</v>
      </c>
      <c r="C25" s="2" t="s">
        <v>104</v>
      </c>
      <c r="D25" s="2" t="s">
        <v>105</v>
      </c>
    </row>
    <row r="26" spans="1:4" ht="25.5">
      <c r="A26" s="27">
        <v>40674</v>
      </c>
      <c r="B26" s="38">
        <v>16</v>
      </c>
      <c r="C26" s="2" t="s">
        <v>119</v>
      </c>
      <c r="D26" s="2" t="s">
        <v>107</v>
      </c>
    </row>
    <row r="27" spans="1:4" ht="12.75">
      <c r="A27" s="27">
        <v>40679</v>
      </c>
      <c r="B27" s="38">
        <v>60</v>
      </c>
      <c r="C27" s="2" t="s">
        <v>120</v>
      </c>
      <c r="D27" s="2" t="s">
        <v>106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spans="1:2" ht="12.75">
      <c r="A32" s="27"/>
      <c r="B32" s="29">
        <f>SUM(B12:B31)</f>
        <v>830</v>
      </c>
    </row>
    <row r="33" ht="12.75">
      <c r="A33" s="27"/>
    </row>
    <row r="34" spans="1:4" ht="42.75">
      <c r="A34" s="10" t="s">
        <v>21</v>
      </c>
      <c r="B34" s="9" t="s">
        <v>5</v>
      </c>
      <c r="C34" s="8"/>
      <c r="D34" s="6"/>
    </row>
    <row r="36" ht="12.75">
      <c r="B36" s="29">
        <f>B8+B32</f>
        <v>910.1800000000001</v>
      </c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0" t="s">
        <v>22</v>
      </c>
      <c r="B1" s="7"/>
      <c r="C1" s="7"/>
      <c r="D1" s="7"/>
      <c r="E1" s="7"/>
    </row>
    <row r="2" spans="1:5" ht="30" customHeight="1">
      <c r="A2" s="21" t="s">
        <v>0</v>
      </c>
      <c r="B2" s="3"/>
      <c r="C2" s="21" t="s">
        <v>1</v>
      </c>
      <c r="D2" s="3"/>
      <c r="E2" s="3"/>
    </row>
    <row r="3" spans="1:5" ht="27" customHeight="1">
      <c r="A3" s="4" t="s">
        <v>23</v>
      </c>
      <c r="B3" s="17"/>
      <c r="C3" s="17"/>
      <c r="D3" s="17"/>
      <c r="E3" s="17"/>
    </row>
    <row r="4" spans="1:5" s="14" customFormat="1" ht="50.25" customHeight="1">
      <c r="A4" s="22" t="s">
        <v>24</v>
      </c>
      <c r="B4" s="23"/>
      <c r="C4" s="23"/>
      <c r="D4" s="23"/>
      <c r="E4" s="23"/>
    </row>
    <row r="5" spans="1:5" ht="20.25" customHeight="1">
      <c r="A5" s="5" t="s">
        <v>25</v>
      </c>
      <c r="B5" s="5"/>
      <c r="C5" s="5"/>
      <c r="D5" s="5"/>
      <c r="E5" s="5"/>
    </row>
    <row r="6" spans="1:5" ht="19.5" customHeight="1">
      <c r="A6" s="3" t="s">
        <v>4</v>
      </c>
      <c r="B6" s="3" t="s">
        <v>26</v>
      </c>
      <c r="C6" s="3" t="s">
        <v>27</v>
      </c>
      <c r="D6" s="3" t="s">
        <v>28</v>
      </c>
      <c r="E6" s="3"/>
    </row>
    <row r="12" spans="1:5" s="16" customFormat="1" ht="27" customHeight="1">
      <c r="A12" s="15" t="s">
        <v>29</v>
      </c>
      <c r="B12" s="15"/>
      <c r="C12" s="15"/>
      <c r="D12" s="15"/>
      <c r="E12" s="15"/>
    </row>
    <row r="13" spans="1:5" ht="12.75">
      <c r="A13" s="3" t="s">
        <v>4</v>
      </c>
      <c r="B13" s="3" t="s">
        <v>26</v>
      </c>
      <c r="C13" s="3" t="s">
        <v>30</v>
      </c>
      <c r="D13" s="3" t="s">
        <v>31</v>
      </c>
      <c r="E13" s="3"/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Matt Allen</cp:lastModifiedBy>
  <cp:lastPrinted>2011-07-19T21:56:58Z</cp:lastPrinted>
  <dcterms:created xsi:type="dcterms:W3CDTF">2010-10-17T20:59:02Z</dcterms:created>
  <dcterms:modified xsi:type="dcterms:W3CDTF">2015-07-21T03:43:52Z</dcterms:modified>
  <cp:category/>
  <cp:version/>
  <cp:contentType/>
  <cp:contentStatus/>
</cp:coreProperties>
</file>