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3250" windowHeight="5970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'Hospitality'!$A$1:$E$35</definedName>
  </definedNames>
  <calcPr fullCalcOnLoad="1"/>
</workbook>
</file>

<file path=xl/sharedStrings.xml><?xml version="1.0" encoding="utf-8"?>
<sst xmlns="http://schemas.openxmlformats.org/spreadsheetml/2006/main" count="683" uniqueCount="270">
  <si>
    <t>International Travel</t>
  </si>
  <si>
    <t>Credit Card expenses</t>
  </si>
  <si>
    <t>Date</t>
  </si>
  <si>
    <t>Amount (NZ$)</t>
  </si>
  <si>
    <t xml:space="preserve">Purpose (eg, attending conference on...) </t>
  </si>
  <si>
    <t>Nature (eg, hotel costs, travel, etc)</t>
  </si>
  <si>
    <t>Location/s</t>
  </si>
  <si>
    <t>non-Credit Card expenses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</si>
  <si>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</si>
  <si>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</si>
  <si>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</si>
  <si>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</si>
  <si>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</si>
  <si>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</si>
  <si>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</si>
  <si>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</si>
  <si>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</si>
  <si>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</si>
  <si>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</si>
  <si>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</si>
  <si>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</si>
  <si>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</si>
  <si>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</si>
  <si>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</si>
  <si>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CE  : Stephen Wainwright</t>
  </si>
  <si>
    <t>Name of organisation : Creative New Zealand</t>
  </si>
  <si>
    <t>no items to dislose in this area</t>
  </si>
  <si>
    <t>Edinburgh, Scotland</t>
  </si>
  <si>
    <t>Venice</t>
  </si>
  <si>
    <t>Wellington</t>
  </si>
  <si>
    <t>Dinner meeting with Writer/Director Indian Ink Theatre Company</t>
  </si>
  <si>
    <t>Airbus Express - bus from AKL airport to city</t>
  </si>
  <si>
    <t>Auckland</t>
  </si>
  <si>
    <t>Pre-show dinner meeting with General Manager, Auckland Theatre Company</t>
  </si>
  <si>
    <t>Airbus Express - bus from city to AKL airport</t>
  </si>
  <si>
    <t>Parking - Dunedin</t>
  </si>
  <si>
    <t>Dunedin</t>
  </si>
  <si>
    <t>Internet charge - Scenic Hotel</t>
  </si>
  <si>
    <t>Dinner with Arts Council Chairman</t>
  </si>
  <si>
    <t>Breakfast meeting with Ray Apihene-Mercer, Wellington City Councillor</t>
  </si>
  <si>
    <t>Valley Flyer - bus from city to WLG airport</t>
  </si>
  <si>
    <t>Lunch meeting with Director, Christchurch Arts Festival</t>
  </si>
  <si>
    <t>Christchurch</t>
  </si>
  <si>
    <t>Daily Allowance  (incidentals &amp; breakfast)</t>
  </si>
  <si>
    <t>Auckland trip: 31.07-01.08.13</t>
  </si>
  <si>
    <t>FCm Travel: Air Nz airfare Wlg-Akl-Wlg + booking fee</t>
  </si>
  <si>
    <r>
      <t>Investment Advisory Panel meeting; All Staff meeting; Working from AKL office; Auckland Theatre/Playground Collective production</t>
    </r>
    <r>
      <rPr>
        <i/>
        <sz val="10"/>
        <color indexed="8"/>
        <rFont val="Calibri"/>
        <family val="2"/>
      </rPr>
      <t xml:space="preserve"> Like There's No Tomorrow</t>
    </r>
  </si>
  <si>
    <t>Return from IFACCA/ Venice travel</t>
  </si>
  <si>
    <r>
      <t>Accompany new Arts Council Chairman to Dunedin - introductory meetings with Southern Sinfonia and Fortune Theatre management; Dunedin City Council staff; Fortune Theatre production</t>
    </r>
    <r>
      <rPr>
        <i/>
        <sz val="10"/>
        <rFont val="Calibri"/>
        <family val="2"/>
      </rPr>
      <t xml:space="preserve"> Altar Boyz</t>
    </r>
    <r>
      <rPr>
        <sz val="10"/>
        <rFont val="Calibri"/>
        <family val="2"/>
      </rPr>
      <t xml:space="preserve"> and Southern Sinfonia concert.</t>
    </r>
  </si>
  <si>
    <t>Dunedin Trip: 9-11 August</t>
  </si>
  <si>
    <t>Taxi: city to WLG airport</t>
  </si>
  <si>
    <t>Taxi from WLG airport to city - returning home</t>
  </si>
  <si>
    <t>Taxi in Wellington to meeting</t>
  </si>
  <si>
    <t>Taxi in Wellington to Wellington staff function</t>
  </si>
  <si>
    <t>Lease confirmation at BECA offices, Molesworth St</t>
  </si>
  <si>
    <t xml:space="preserve">Two night Accommodation Ibis Hotel, Christchurch </t>
  </si>
  <si>
    <t>Meetings in Christchurch: CE Court Theatre; Christchurch City Council staff; CE Christchurch Community Trust; CPIT staff; CERA representative and Christchurch Symphony Orchestra concert</t>
  </si>
  <si>
    <t>Christchurch Trip: 10-12 July 2013</t>
  </si>
  <si>
    <t>FCm Travel: Air Nz airfare Wlg-Akl-Masterton + booking fee</t>
  </si>
  <si>
    <t>Meetings of Arts Board and Te Waka Toi funding boards; work from AKL office</t>
  </si>
  <si>
    <t>Auckland trip: 27-29 August</t>
  </si>
  <si>
    <t>FCm Travel: Air Nz airfare Wlg-Chc-Wlg+ booking fee</t>
  </si>
  <si>
    <r>
      <t xml:space="preserve">Meetings with Court Theatre management; Christchurch City Council staff; Arts Festival management; Body Festival Chairman; Court Theatre production of </t>
    </r>
    <r>
      <rPr>
        <i/>
        <sz val="10"/>
        <rFont val="Calibri"/>
        <family val="2"/>
      </rPr>
      <t>The Great Art War</t>
    </r>
    <r>
      <rPr>
        <sz val="10"/>
        <rFont val="Calibri"/>
        <family val="2"/>
      </rPr>
      <t xml:space="preserve"> and arts festival production </t>
    </r>
    <r>
      <rPr>
        <i/>
        <sz val="10"/>
        <rFont val="Calibri"/>
        <family val="2"/>
      </rPr>
      <t>Hui</t>
    </r>
    <r>
      <rPr>
        <sz val="10"/>
        <rFont val="Calibri"/>
        <family val="2"/>
      </rPr>
      <t>.</t>
    </r>
  </si>
  <si>
    <t>Christchurch visit: 10 - 12 September</t>
  </si>
  <si>
    <t>Taxi from AKL airport to city centre</t>
  </si>
  <si>
    <t>Taxi to Wellington airport</t>
  </si>
  <si>
    <t>Auckland trip: 20 - 23 August</t>
  </si>
  <si>
    <t>Creative Giving Reference Group meeting</t>
  </si>
  <si>
    <t>Budget Rent a Car - car hire in Dunedin</t>
  </si>
  <si>
    <t xml:space="preserve">Taxi in Wellington </t>
  </si>
  <si>
    <t xml:space="preserve">Taxi from WLG airport to city </t>
  </si>
  <si>
    <t>Taxi from city to Christchurch airport</t>
  </si>
  <si>
    <t>Scenic Hotel, two nights accommodation in Dunedin</t>
  </si>
  <si>
    <t>Travel to AKL with Pacific Arts Committee Chair to meet with AKL based committee member</t>
  </si>
  <si>
    <t>Arts Council Meeting; Arts Festival production; meetings with Nelson artists and stakeholders</t>
  </si>
  <si>
    <t>Nelson</t>
  </si>
  <si>
    <t>Travel to AKL - connecting flight to Santiago, Chile: IFACCA Board meeting, 6th World Summit on Arts and Culture</t>
  </si>
  <si>
    <t>Air New Zealand Koru Club membership renewal</t>
  </si>
  <si>
    <t>Ibis Hotel, two nights accommodation, Christchurch</t>
  </si>
  <si>
    <t>Tautai Contemporary Pacific Arts Trust fundraising event; meetings with Arts Board Chair, General Manager Auckland Theatre Company, staff</t>
  </si>
  <si>
    <r>
      <t xml:space="preserve">Client and stakeholder meetings; Joint Agency Group meeting; Court Theatre production, </t>
    </r>
    <r>
      <rPr>
        <i/>
        <sz val="10"/>
        <rFont val="Calibri"/>
        <family val="2"/>
      </rPr>
      <t>Postal</t>
    </r>
  </si>
  <si>
    <t>Budget Rent a Car - car hire in Nelson</t>
  </si>
  <si>
    <t>Nelson visit: 15-17 October</t>
  </si>
  <si>
    <t>Taxi to Auckland airport</t>
  </si>
  <si>
    <t>Auckland visit: 21 - 23 October</t>
  </si>
  <si>
    <t>Camelot Motor Lodge, accommodation in Christchurch</t>
  </si>
  <si>
    <t>Christchurch visit: 30 - 31 October</t>
  </si>
  <si>
    <t>Taxi to WLG airport</t>
  </si>
  <si>
    <t>Taxi from Christchurch airport to city centre</t>
  </si>
  <si>
    <t>Taxi in Christchurch</t>
  </si>
  <si>
    <t>Lunch Meeting with Chief Executive, Wellington City Council</t>
  </si>
  <si>
    <t>Auckland visit: 2 September</t>
  </si>
  <si>
    <t>Taxi to Christchurch airport</t>
  </si>
  <si>
    <t>To Aorangi House for meeting</t>
  </si>
  <si>
    <t>Daily Allowance  (breakfast &amp; lunch)</t>
  </si>
  <si>
    <t>Daily Allowance (breakfast)</t>
  </si>
  <si>
    <t>Full Daily Allowance</t>
  </si>
  <si>
    <t>Daily Allowance  (incidentals, breakfast &amp; dinner)</t>
  </si>
  <si>
    <t>Daily Allowance  (incidentals)</t>
  </si>
  <si>
    <t>Daily Allowance  (incidentals &amp; lunch)</t>
  </si>
  <si>
    <t>Daily Allowance  (breakfast)</t>
  </si>
  <si>
    <t>From Aorangi House for meeting</t>
  </si>
  <si>
    <t>Z Rutherford - petrol for rental car in Nelson</t>
  </si>
  <si>
    <t>Breakfast meeting with Arts Board Chair and Senior Manager Arts Funding</t>
  </si>
  <si>
    <t>Breakfast in Auckland</t>
  </si>
  <si>
    <t>Meeting with MCH Auckland representative</t>
  </si>
  <si>
    <t>Train fare to Carterton</t>
  </si>
  <si>
    <t>Wairarapa</t>
  </si>
  <si>
    <r>
      <t xml:space="preserve">Kokomai Festival - meeting with Director and attended production of </t>
    </r>
    <r>
      <rPr>
        <i/>
        <sz val="10"/>
        <color indexed="8"/>
        <rFont val="Calibri"/>
        <family val="2"/>
      </rPr>
      <t>yo future</t>
    </r>
  </si>
  <si>
    <t>Lunch meeting with Chief Executive, Kokomai Festival in Carterton</t>
  </si>
  <si>
    <t>Pre-show dinner with Court Theatre ex-Chair and Trust Board Member</t>
  </si>
  <si>
    <t>Breakfast in Christchurch</t>
  </si>
  <si>
    <t>Breakfast meeting with Director, International Festival of the Arts</t>
  </si>
  <si>
    <t>Hosting Arts Foundation representatives with International team members</t>
  </si>
  <si>
    <t>Daily Allowance  (dinner)</t>
  </si>
  <si>
    <t>Daily Allowance  (incidentals &amp; dinner)</t>
  </si>
  <si>
    <t>Daily Allowance (incidentals)</t>
  </si>
  <si>
    <t>Carterton trip: 25 October</t>
  </si>
  <si>
    <t>Auckland visit: 26 - 28 November</t>
  </si>
  <si>
    <r>
      <t xml:space="preserve">Meeting with Kila Kokonut Krew; Sistema Aotearoa concert; Black Grace Dance Company performance </t>
    </r>
    <r>
      <rPr>
        <i/>
        <sz val="10"/>
        <rFont val="Calibri"/>
        <family val="2"/>
      </rPr>
      <t>Xmas Verses</t>
    </r>
    <r>
      <rPr>
        <sz val="10"/>
        <rFont val="Calibri"/>
        <family val="2"/>
      </rPr>
      <t>; all staff meeting; working from AKL office</t>
    </r>
  </si>
  <si>
    <t>Daily Allowance  (incidentals, breakfast &amp; lunch)</t>
  </si>
  <si>
    <t>Christchurch visit: 9 - 11 December</t>
  </si>
  <si>
    <t>Meetings with Christchurch based Arts Board member; Christchurch Symphony Orchestra management; Director Christchurch City Art Gallery; Joint Agency Meeting; lunch with CNZ ChCh staff members; RISE Street Art Festival opening</t>
  </si>
  <si>
    <t>Christchurch visit: 18-19 December</t>
  </si>
  <si>
    <t>Airport bus from AKL airport to city</t>
  </si>
  <si>
    <t>Airport bus from city to AKL airport</t>
  </si>
  <si>
    <t>Lunch meeting with Chief Executive, Chamber Music New Zealand</t>
  </si>
  <si>
    <t>Breakfast in Christchurch with Arts Council member</t>
  </si>
  <si>
    <r>
      <t xml:space="preserve">Finance, Risk and Audit Committee meeting; Court Theatre production, </t>
    </r>
    <r>
      <rPr>
        <i/>
        <sz val="10"/>
        <rFont val="Calibri"/>
        <family val="2"/>
      </rPr>
      <t xml:space="preserve">The Mikado; </t>
    </r>
    <r>
      <rPr>
        <sz val="10"/>
        <rFont val="Calibri"/>
        <family val="2"/>
      </rPr>
      <t xml:space="preserve"> Arts Council meeting and stakeholder function 10 December; meetings with Christchurch City Council staff</t>
    </r>
  </si>
  <si>
    <t>Dinner with Senior Manager, CNZ, General Manager Court Theatre, Court Theatre Trust member</t>
  </si>
  <si>
    <t>Coffee with members of CNZ social committee (a thank you)</t>
  </si>
  <si>
    <t>Super Shuttle from Christchurch airport to city</t>
  </si>
  <si>
    <t>Lunch meeting with Chief Executive, Ministry for Culture and Heritage</t>
  </si>
  <si>
    <t>Accommodation Allowance (stayed privately)</t>
  </si>
  <si>
    <t>Accommodation Allowance (stayed privately) + Incidentals</t>
  </si>
  <si>
    <t>Daily Allowance (Breakfast)</t>
  </si>
  <si>
    <t>Christchurch visit: 21-23 May</t>
  </si>
  <si>
    <t>Porirua</t>
  </si>
  <si>
    <t>exhibition opening at Pataka Art + Museum</t>
  </si>
  <si>
    <t>Auckland visit:  8 - 19 June</t>
  </si>
  <si>
    <t>Full Daily allowance + accommodation allowance (stayed privately)</t>
  </si>
  <si>
    <t>Daily Allowance (breakfast, lunch, incidentals)</t>
  </si>
  <si>
    <r>
      <t xml:space="preserve">Work from AKL office;  Presentation to AK Regionals Funding Board, client and stakeholder meetings; Silo Production </t>
    </r>
    <r>
      <rPr>
        <i/>
        <sz val="10"/>
        <rFont val="Calibri"/>
        <family val="2"/>
      </rPr>
      <t>Sunday Roast</t>
    </r>
  </si>
  <si>
    <t>Daily Allowance (dinner, incidentals) + accommodation allowance (stayed privately</t>
  </si>
  <si>
    <t>Auckland visit: 14 - 16 April</t>
  </si>
  <si>
    <t>Breakfast meeting with GM, Basement Theatre</t>
  </si>
  <si>
    <t>Daily Allowance (Breakfast, lunch, incidentals)</t>
  </si>
  <si>
    <t>Christchurch visit: 7-9 May</t>
  </si>
  <si>
    <t>Lunch meeting with James Johnston, TACT Board member and Chair, Toi Whakaare</t>
  </si>
  <si>
    <t>Airbus : city to AKL airport</t>
  </si>
  <si>
    <t>Lunch with Arts Board Chairman</t>
  </si>
  <si>
    <t>Airport bus from city to WLG airport</t>
  </si>
  <si>
    <t>Taxi in AKL</t>
  </si>
  <si>
    <t>Lunch meeting with Director, Auckland  Art Gallery</t>
  </si>
  <si>
    <t>Lunch meeting with Director, Wellington City Art Gallery</t>
  </si>
  <si>
    <t>Lunch meeting with Executive Director, Arts Access Aotearoa</t>
  </si>
  <si>
    <t>The Best Service is No Service - reference book via Amazon</t>
  </si>
  <si>
    <t>Attending International Federation of Arts Councils and Culture Agencies (IFACCA) Board meeting and 6th World Summit on Arts and Culture</t>
  </si>
  <si>
    <t>Santiago, Chile</t>
  </si>
  <si>
    <t xml:space="preserve">Australian Performing Arts Market </t>
  </si>
  <si>
    <t>Brisbane, Australia</t>
  </si>
  <si>
    <r>
      <t xml:space="preserve">Work from AKL office; client and stakeholder meetings; </t>
    </r>
    <r>
      <rPr>
        <i/>
        <sz val="10"/>
        <rFont val="Calibri"/>
        <family val="2"/>
      </rPr>
      <t>VICE</t>
    </r>
    <r>
      <rPr>
        <sz val="10"/>
        <rFont val="Calibri"/>
        <family val="2"/>
      </rPr>
      <t xml:space="preserve"> - show at Basement Theatre; NZ@Edinburgh Festival launch event</t>
    </r>
  </si>
  <si>
    <t>Daily Allowances (lunch, dinner, incidentals) and accommodation allowance (staying privately)</t>
  </si>
  <si>
    <t>Auckland visit: 4-6 March</t>
  </si>
  <si>
    <t>Daily Allowances (incidentals) and accommodation allowance (staying privately)</t>
  </si>
  <si>
    <t>Daily Allowances (incidentals)</t>
  </si>
  <si>
    <t>Christchurch visit: 26-28 March</t>
  </si>
  <si>
    <t>Daily Allowance (full claim) and accommodation allowance (staying privately)</t>
  </si>
  <si>
    <t>Taxi to meeting in Wellington</t>
  </si>
  <si>
    <t>BATS Theatre's public fundraising campaign</t>
  </si>
  <si>
    <t>Taxi to event in Wellington</t>
  </si>
  <si>
    <t>Breakfast meeting with departing Artistic Director, NZ Opera</t>
  </si>
  <si>
    <t>NZ@Edinburgh Festival launch event</t>
  </si>
  <si>
    <t>Taxi home after launch event</t>
  </si>
  <si>
    <t>Taxi from Wellington airport</t>
  </si>
  <si>
    <t>Accommodation, Rotorua Holiday Inn - 2 nights</t>
  </si>
  <si>
    <t>Senior Leadership Team Retreat</t>
  </si>
  <si>
    <t>Rotorua</t>
  </si>
  <si>
    <t>Accommodation, Ibis Hotel, Christchurch - one night</t>
  </si>
  <si>
    <t>FCm Travel: Air Nz airfare Wlg-AKL-Wlg+ booking fee</t>
  </si>
  <si>
    <t>Arts Access Awards judging panel meeting</t>
  </si>
  <si>
    <t>Taxi WLG airport to office</t>
  </si>
  <si>
    <t>Taxi WLG airport to home</t>
  </si>
  <si>
    <t>Lunch meeting with Arts Board Chair</t>
  </si>
  <si>
    <t>Ibis Hotel, accommodation one night, Christchurch</t>
  </si>
  <si>
    <t xml:space="preserve">Sam Elworthy, President Publishers Association of NZ </t>
  </si>
  <si>
    <t>PANNZ function</t>
  </si>
  <si>
    <t>Taxi from WLG airport to home</t>
  </si>
  <si>
    <t>Returning from APAM trip</t>
  </si>
  <si>
    <r>
      <t xml:space="preserve">CSO fundraising dinner; All staff meeting; Meetings with CCC, Canterbury Community Trust representatives; Court Theatre production </t>
    </r>
    <r>
      <rPr>
        <i/>
        <sz val="10"/>
        <rFont val="Calibri"/>
        <family val="2"/>
      </rPr>
      <t>When the Rain Stops Falling</t>
    </r>
  </si>
  <si>
    <t>Breakfast meeting with GM, NZ Opera</t>
  </si>
  <si>
    <t>Lunch meeting with Chair, Chamber Music New Zealand</t>
  </si>
  <si>
    <t>Breakfast meeting Chair, Publishers Association of NZ</t>
  </si>
  <si>
    <t>Taxi to Christchurch airport to city centre</t>
  </si>
  <si>
    <t>Valley Flyer - bus from WLG airport to office</t>
  </si>
  <si>
    <t>Exhibition,  Bowen Galleries</t>
  </si>
  <si>
    <t>Coffee with Senior Leadership team</t>
  </si>
  <si>
    <t>Taxi home after event</t>
  </si>
  <si>
    <t>Accommodation, 7 nights - Santiago</t>
  </si>
  <si>
    <t>Accommodation, 6 nights, Edinburgh</t>
  </si>
  <si>
    <t>London, England</t>
  </si>
  <si>
    <t>Return from London-Edinburgh-Venice trip</t>
  </si>
  <si>
    <t>Dinner with CNZ Venice based co-ordinator</t>
  </si>
  <si>
    <t>Accommodation Rydges Hotel, Brisbane</t>
  </si>
  <si>
    <t>International Federation of Arts Councils and Culture Agencies (IFACCA) Board meeting and International Symposium 23-27 September, hosted by Creative Scotland</t>
  </si>
  <si>
    <t>17-21-Feb-14</t>
  </si>
  <si>
    <t>Visit NZ at Venice Biennale 2013 exhibition</t>
  </si>
  <si>
    <t>Changes to flights Dubai/Sydney/Wellington</t>
  </si>
  <si>
    <t xml:space="preserve">Train London to Edinburgh </t>
  </si>
  <si>
    <t>Jet2.com Flight Edinburgh to Venice</t>
  </si>
  <si>
    <t>Allowance for 12 days (allowance: breakfast $20, lunch $15, dinner $35, incidentals $10)</t>
  </si>
  <si>
    <t>Meetings with  Director Arts for the British Council and the CE Arts Council of England</t>
  </si>
  <si>
    <t>London-Edinburgh-Venice trip
Meetings with  Director Arts for the British Council and the CE Arts Council of England;
IFACCA Board meeting and International Symposium 23-27 September, hosted by Creative Scotland;
Visit NZ at Venice Biennale 2013 exhibition</t>
  </si>
  <si>
    <t>Europe</t>
  </si>
  <si>
    <t>Airfare Wellington - Auckland - London + booking fees</t>
  </si>
  <si>
    <t>Airfare Venice - Dubai - Sydney - Wellington + booking fees</t>
  </si>
  <si>
    <t>Airfare Auckland - Santiago de Chile - Auckland</t>
  </si>
  <si>
    <t>Airfare Wellington - Brisbane - Wellington + booking fees</t>
  </si>
  <si>
    <t>Allowance 4 days (allowance: breakfast $20, lunch $15, dinner $35, incidentals $10)</t>
  </si>
  <si>
    <t>AKL Airbus - Airport to city</t>
  </si>
  <si>
    <t>Qantas Club joining fee and membership to Aug 2014</t>
  </si>
  <si>
    <t>Allowance for 7 days (allowance: breakfast $20, lunch $15, dinner $35, incidentals $10)</t>
  </si>
  <si>
    <t>10-11-Jul 2013</t>
  </si>
  <si>
    <t>11-12-Jul 2013</t>
  </si>
  <si>
    <t>22-28-Sep-13</t>
  </si>
  <si>
    <t>10-17-Jan-14</t>
  </si>
  <si>
    <t>20-22-Aug-13</t>
  </si>
  <si>
    <t>9-11-Aug-13</t>
  </si>
  <si>
    <t>15-17-Oct-13</t>
  </si>
  <si>
    <t>26-27-Nov-13</t>
  </si>
  <si>
    <t>24-25-Mar-14</t>
  </si>
  <si>
    <t>Lunch meeting with Chief Executive, Museum of New Zealand Te Papa Tongarewa</t>
  </si>
  <si>
    <t>Pre-concert dinner with Sarah Tebbs (Senior Manager, CNZ) and Jenny May (ex Arts Council member)</t>
  </si>
  <si>
    <t>Period 01/07/2013 - 30/06/2014</t>
  </si>
  <si>
    <t>Staff gathering following earthquake</t>
  </si>
  <si>
    <t>FCm Travel: airfare Wlg-Akl-Wlg + booking fee</t>
  </si>
  <si>
    <t>FCm Travel: Air Nz airfare Wlg-Dud-Wlg + booking fee</t>
  </si>
  <si>
    <t>Daily Allowance  (breakfast, dinner, incidentals)</t>
  </si>
  <si>
    <t>Attending morning tea function to thank Fujitsu NZ who accommodated some CNZ staff in their office space post earthquakes</t>
  </si>
  <si>
    <t>FCm Travel: airfare Wlg-Chc-Wlg + booking fee</t>
  </si>
  <si>
    <t>FCm Travel: airfare Wlg-Akl-Wlg+ booking fee</t>
  </si>
  <si>
    <t>FCm Travel: airfare Wlg-Nelson-Wlg+ booking fee</t>
  </si>
  <si>
    <t>FCm Travel: airfare Wlg-Chc-Wlg+ booking fee</t>
  </si>
  <si>
    <t>FCm Travel: Air Nz airfare Wlg-Chc-Wlg + booking fee</t>
  </si>
  <si>
    <t>FCm Travel: airfare Wlg-Rotorua-Wlg+ booking fee</t>
  </si>
  <si>
    <t>FCm Travel: airfare Wlg-ChCh-Wlg+ booking fee</t>
  </si>
  <si>
    <t>FCm Travel: airfare Wlg-AKL-Wlg+ booking fee</t>
  </si>
  <si>
    <t>Total hospitality expenses for the period</t>
  </si>
  <si>
    <t>Total travel expenses 
for the period</t>
  </si>
  <si>
    <t>Total other expenses for the period</t>
  </si>
  <si>
    <r>
      <t>Work from AKL office; Auckland Theatre Company performance of</t>
    </r>
    <r>
      <rPr>
        <i/>
        <sz val="10"/>
        <rFont val="Calibri"/>
        <family val="2"/>
      </rPr>
      <t xml:space="preserve"> Fallen Angels; </t>
    </r>
    <r>
      <rPr>
        <sz val="10"/>
        <rFont val="Calibri"/>
        <family val="2"/>
      </rPr>
      <t>Meetings with Arts Council Chairman with ASB Community Trust CE and Chair; CE AKL Arts Festival; Arts Board Chair; AKL Council Arts and Culture Chair Alf Filipaina; Yee Yang 'Square' Lee; Sums Selvarajan; Attending Contemporary Popular Music Forum.</t>
    </r>
  </si>
  <si>
    <r>
      <t>Work from AKL office;  Presentation to AK Regional Amenities Funding Board, client and stakeholder meetings; Silo Production</t>
    </r>
    <r>
      <rPr>
        <i/>
        <sz val="10"/>
        <rFont val="Calibri"/>
        <family val="2"/>
      </rPr>
      <t xml:space="preserve"> Sunday Roast</t>
    </r>
  </si>
  <si>
    <r>
      <t>M</t>
    </r>
    <r>
      <rPr>
        <sz val="10"/>
        <rFont val="Calibri"/>
        <family val="2"/>
      </rPr>
      <t>ā</t>
    </r>
    <r>
      <rPr>
        <sz val="10"/>
        <rFont val="Calibri"/>
        <family val="2"/>
      </rPr>
      <t>ori Committee meeting; ATC production on</t>
    </r>
    <r>
      <rPr>
        <i/>
        <sz val="10"/>
        <rFont val="Calibri"/>
        <family val="2"/>
      </rPr>
      <t xml:space="preserve"> Once on Chunuk Bair; June all staff meeting; work from AKL office</t>
    </r>
  </si>
  <si>
    <t>Daily allowance (dinner) + accommodation allowance (stayed privately)</t>
  </si>
  <si>
    <t>Auckland visit: 24-26 June</t>
  </si>
  <si>
    <t>Daily allowance (dinner, incidentals) + accommodation allowance (stayed privately)</t>
  </si>
  <si>
    <t>Breakfast meeting  Arts Council Chairman and Oryza Foundation for Asian Performing Arts representatives</t>
  </si>
  <si>
    <t xml:space="preserve">Lunch with Venice Biennale 2013 technician </t>
  </si>
  <si>
    <t>Accommodation, 2 nights, Venice</t>
  </si>
  <si>
    <t>Accommodation Allowance for staying privately</t>
  </si>
  <si>
    <t>Accommodation Allowance for staying privately (3 nights)</t>
  </si>
  <si>
    <r>
      <t xml:space="preserve">Arts Council Meeting; Silo production </t>
    </r>
    <r>
      <rPr>
        <i/>
        <sz val="10"/>
        <rFont val="Calibri"/>
        <family val="2"/>
      </rPr>
      <t xml:space="preserve">Speaking in Tongues; </t>
    </r>
    <r>
      <rPr>
        <sz val="10"/>
        <rFont val="Calibri"/>
        <family val="2"/>
      </rPr>
      <t>NZ Post Book Awards Ceremony</t>
    </r>
  </si>
  <si>
    <t>New Zealand International Arts Festival launch event</t>
  </si>
  <si>
    <t>Accommodation Allowance for staying privately (two nights)</t>
  </si>
  <si>
    <t>Taxi following event in Wellington</t>
  </si>
  <si>
    <r>
      <t xml:space="preserve">Court Theatre production: </t>
    </r>
    <r>
      <rPr>
        <i/>
        <sz val="10"/>
        <rFont val="Calibri"/>
        <family val="2"/>
      </rPr>
      <t>The Hound of the Baskervilles</t>
    </r>
    <r>
      <rPr>
        <sz val="10"/>
        <rFont val="Calibri"/>
        <family val="2"/>
      </rPr>
      <t>; two day Tōtara Wananga at Rapaki Marae in Lyttelton</t>
    </r>
  </si>
  <si>
    <t>Christchurch Symphony Orchestra (CSO) concert; Meetings with Court Theatre, Isaac Theatre Royal, CPIT, Body Festival management. Interview with Chris Moore (The Press). CSO Fundraising dinner</t>
  </si>
  <si>
    <t>mileage 51.6 kms: Wel - Porirua - WLG airport</t>
  </si>
  <si>
    <t>Airbus Express from AKL airport to city</t>
  </si>
  <si>
    <t xml:space="preserve">Airbus Express from city to AKL airport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</si>
</sst>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409]d\ mmmm\ yyyy;@"/>
    <numFmt numFmtId="165" formatCode="d/mm/yyyy;@"/>
  </numFmts>
  <fonts count="58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35" borderId="11" xfId="0" applyFill="1" applyBorder="1" applyAlignment="1">
      <alignment/>
    </xf>
    <xf numFmtId="0" fontId="2" fillId="35" borderId="11" xfId="0" applyFont="1" applyFill="1" applyBorder="1" applyAlignment="1">
      <alignment/>
    </xf>
    <xf numFmtId="0" fontId="6" fillId="35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0" fillId="33" borderId="11" xfId="0" applyFill="1" applyBorder="1" applyAlignment="1">
      <alignment/>
    </xf>
    <xf numFmtId="0" fontId="6" fillId="35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3" fillId="36" borderId="11" xfId="0" applyFont="1" applyFill="1" applyBorder="1" applyAlignment="1">
      <alignment wrapText="1"/>
    </xf>
    <xf numFmtId="0" fontId="0" fillId="36" borderId="0" xfId="0" applyFill="1" applyAlignment="1">
      <alignment/>
    </xf>
    <xf numFmtId="0" fontId="0" fillId="0" borderId="11" xfId="0" applyBorder="1" applyAlignment="1">
      <alignment wrapText="1"/>
    </xf>
    <xf numFmtId="0" fontId="7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  <xf numFmtId="15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44" fontId="52" fillId="0" borderId="0" xfId="44" applyFont="1" applyAlignment="1">
      <alignment wrapText="1"/>
    </xf>
    <xf numFmtId="44" fontId="52" fillId="0" borderId="0" xfId="0" applyNumberFormat="1" applyFont="1" applyAlignment="1">
      <alignment wrapText="1"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164" fontId="0" fillId="0" borderId="0" xfId="0" applyNumberFormat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15" fontId="10" fillId="0" borderId="0" xfId="0" applyNumberFormat="1" applyFont="1" applyAlignment="1">
      <alignment wrapText="1"/>
    </xf>
    <xf numFmtId="44" fontId="52" fillId="0" borderId="0" xfId="44" applyFont="1" applyAlignment="1">
      <alignment horizontal="right" wrapText="1"/>
    </xf>
    <xf numFmtId="43" fontId="10" fillId="0" borderId="0" xfId="42" applyFont="1" applyFill="1" applyAlignment="1">
      <alignment horizontal="right" wrapText="1"/>
    </xf>
    <xf numFmtId="44" fontId="52" fillId="0" borderId="0" xfId="44" applyFont="1" applyFill="1" applyAlignment="1">
      <alignment horizontal="right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Border="1" applyAlignment="1">
      <alignment wrapText="1"/>
    </xf>
    <xf numFmtId="0" fontId="54" fillId="0" borderId="0" xfId="0" applyFont="1" applyFill="1" applyAlignment="1">
      <alignment wrapText="1"/>
    </xf>
    <xf numFmtId="0" fontId="55" fillId="0" borderId="0" xfId="0" applyFont="1" applyAlignment="1">
      <alignment wrapText="1"/>
    </xf>
    <xf numFmtId="0" fontId="13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wrapText="1"/>
    </xf>
    <xf numFmtId="15" fontId="55" fillId="0" borderId="0" xfId="0" applyNumberFormat="1" applyFont="1" applyAlignment="1">
      <alignment wrapText="1"/>
    </xf>
    <xf numFmtId="0" fontId="11" fillId="0" borderId="0" xfId="0" applyFont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15" fontId="13" fillId="0" borderId="0" xfId="0" applyNumberFormat="1" applyFont="1" applyAlignment="1">
      <alignment wrapText="1"/>
    </xf>
    <xf numFmtId="0" fontId="55" fillId="35" borderId="11" xfId="0" applyFont="1" applyFill="1" applyBorder="1" applyAlignment="1">
      <alignment wrapText="1"/>
    </xf>
    <xf numFmtId="0" fontId="55" fillId="35" borderId="11" xfId="0" applyFont="1" applyFill="1" applyBorder="1" applyAlignment="1">
      <alignment/>
    </xf>
    <xf numFmtId="0" fontId="55" fillId="0" borderId="13" xfId="0" applyFont="1" applyBorder="1" applyAlignment="1">
      <alignment wrapText="1"/>
    </xf>
    <xf numFmtId="0" fontId="55" fillId="0" borderId="11" xfId="0" applyFont="1" applyBorder="1" applyAlignment="1">
      <alignment wrapText="1"/>
    </xf>
    <xf numFmtId="0" fontId="55" fillId="0" borderId="14" xfId="0" applyFont="1" applyBorder="1" applyAlignment="1">
      <alignment wrapText="1"/>
    </xf>
    <xf numFmtId="0" fontId="15" fillId="33" borderId="11" xfId="0" applyFont="1" applyFill="1" applyBorder="1" applyAlignment="1">
      <alignment wrapText="1"/>
    </xf>
    <xf numFmtId="0" fontId="15" fillId="34" borderId="11" xfId="0" applyFont="1" applyFill="1" applyBorder="1" applyAlignment="1">
      <alignment wrapText="1"/>
    </xf>
    <xf numFmtId="0" fontId="15" fillId="35" borderId="11" xfId="0" applyFont="1" applyFill="1" applyBorder="1" applyAlignment="1">
      <alignment horizontal="justify" wrapText="1"/>
    </xf>
    <xf numFmtId="43" fontId="13" fillId="0" borderId="0" xfId="42" applyFont="1" applyFill="1" applyAlignment="1">
      <alignment horizontal="right" wrapText="1"/>
    </xf>
    <xf numFmtId="15" fontId="18" fillId="0" borderId="0" xfId="0" applyNumberFormat="1" applyFont="1" applyAlignment="1">
      <alignment wrapText="1"/>
    </xf>
    <xf numFmtId="43" fontId="18" fillId="0" borderId="0" xfId="42" applyFont="1" applyFill="1" applyAlignment="1">
      <alignment horizontal="right" wrapText="1"/>
    </xf>
    <xf numFmtId="0" fontId="18" fillId="0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Fill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/>
    </xf>
    <xf numFmtId="0" fontId="12" fillId="0" borderId="10" xfId="0" applyFont="1" applyBorder="1" applyAlignment="1">
      <alignment wrapText="1"/>
    </xf>
    <xf numFmtId="165" fontId="11" fillId="0" borderId="0" xfId="0" applyNumberFormat="1" applyFont="1" applyBorder="1" applyAlignment="1">
      <alignment wrapText="1"/>
    </xf>
    <xf numFmtId="15" fontId="13" fillId="0" borderId="0" xfId="0" applyNumberFormat="1" applyFont="1" applyAlignment="1">
      <alignment horizontal="right" wrapText="1"/>
    </xf>
    <xf numFmtId="0" fontId="55" fillId="0" borderId="0" xfId="0" applyFont="1" applyAlignment="1">
      <alignment horizontal="left" wrapText="1"/>
    </xf>
    <xf numFmtId="0" fontId="55" fillId="0" borderId="0" xfId="0" applyFont="1" applyFill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>
      <alignment horizontal="right" wrapText="1"/>
    </xf>
    <xf numFmtId="15" fontId="13" fillId="0" borderId="0" xfId="0" applyNumberFormat="1" applyFont="1" applyBorder="1" applyAlignment="1">
      <alignment wrapText="1"/>
    </xf>
    <xf numFmtId="0" fontId="54" fillId="0" borderId="0" xfId="0" applyFont="1" applyBorder="1" applyAlignment="1">
      <alignment wrapText="1"/>
    </xf>
    <xf numFmtId="15" fontId="13" fillId="0" borderId="0" xfId="0" applyNumberFormat="1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4" fontId="55" fillId="0" borderId="0" xfId="42" applyNumberFormat="1" applyFont="1" applyFill="1" applyAlignment="1">
      <alignment wrapText="1"/>
    </xf>
    <xf numFmtId="4" fontId="56" fillId="0" borderId="0" xfId="44" applyNumberFormat="1" applyFont="1" applyAlignment="1">
      <alignment horizontal="right" wrapText="1"/>
    </xf>
    <xf numFmtId="4" fontId="57" fillId="33" borderId="11" xfId="0" applyNumberFormat="1" applyFont="1" applyFill="1" applyBorder="1" applyAlignment="1">
      <alignment wrapText="1"/>
    </xf>
    <xf numFmtId="4" fontId="56" fillId="0" borderId="11" xfId="0" applyNumberFormat="1" applyFont="1" applyBorder="1" applyAlignment="1">
      <alignment wrapText="1"/>
    </xf>
    <xf numFmtId="4" fontId="55" fillId="0" borderId="0" xfId="42" applyNumberFormat="1" applyFont="1" applyBorder="1" applyAlignment="1">
      <alignment wrapText="1"/>
    </xf>
    <xf numFmtId="4" fontId="55" fillId="0" borderId="0" xfId="42" applyNumberFormat="1" applyFont="1" applyFill="1" applyBorder="1" applyAlignment="1">
      <alignment wrapText="1"/>
    </xf>
    <xf numFmtId="4" fontId="56" fillId="0" borderId="0" xfId="42" applyNumberFormat="1" applyFont="1" applyBorder="1" applyAlignment="1">
      <alignment wrapText="1"/>
    </xf>
    <xf numFmtId="4" fontId="56" fillId="0" borderId="0" xfId="42" applyNumberFormat="1" applyFont="1" applyAlignment="1">
      <alignment horizontal="right" wrapText="1"/>
    </xf>
    <xf numFmtId="4" fontId="55" fillId="0" borderId="0" xfId="42" applyNumberFormat="1" applyFont="1" applyAlignment="1">
      <alignment wrapText="1"/>
    </xf>
    <xf numFmtId="4" fontId="57" fillId="34" borderId="11" xfId="0" applyNumberFormat="1" applyFont="1" applyFill="1" applyBorder="1" applyAlignment="1">
      <alignment wrapText="1"/>
    </xf>
    <xf numFmtId="4" fontId="55" fillId="35" borderId="11" xfId="0" applyNumberFormat="1" applyFont="1" applyFill="1" applyBorder="1" applyAlignment="1">
      <alignment wrapText="1"/>
    </xf>
    <xf numFmtId="4" fontId="12" fillId="0" borderId="11" xfId="0" applyNumberFormat="1" applyFont="1" applyBorder="1" applyAlignment="1">
      <alignment wrapText="1"/>
    </xf>
    <xf numFmtId="4" fontId="55" fillId="0" borderId="0" xfId="0" applyNumberFormat="1" applyFont="1" applyAlignment="1">
      <alignment wrapText="1"/>
    </xf>
    <xf numFmtId="4" fontId="55" fillId="0" borderId="0" xfId="0" applyNumberFormat="1" applyFont="1" applyFill="1" applyBorder="1" applyAlignment="1">
      <alignment wrapText="1"/>
    </xf>
    <xf numFmtId="4" fontId="56" fillId="0" borderId="0" xfId="0" applyNumberFormat="1" applyFont="1" applyAlignment="1">
      <alignment horizontal="right" wrapText="1"/>
    </xf>
    <xf numFmtId="43" fontId="18" fillId="0" borderId="0" xfId="42" applyFont="1" applyFill="1" applyBorder="1" applyAlignment="1">
      <alignment horizontal="right" wrapText="1"/>
    </xf>
    <xf numFmtId="0" fontId="12" fillId="0" borderId="10" xfId="0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12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33" borderId="11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4"/>
  <sheetViews>
    <sheetView tabSelected="1" zoomScale="115" zoomScaleNormal="115" zoomScalePageLayoutView="0" workbookViewId="0" topLeftCell="A1">
      <pane ySplit="4" topLeftCell="A186" activePane="bottomLeft" state="frozen"/>
      <selection pane="topLeft" activeCell="A1" sqref="A1"/>
      <selection pane="bottomLeft" activeCell="D201" sqref="D201"/>
    </sheetView>
  </sheetViews>
  <sheetFormatPr defaultColWidth="9.140625" defaultRowHeight="12.75"/>
  <cols>
    <col min="1" max="1" width="21.00390625" style="38" bestFit="1" customWidth="1"/>
    <col min="2" max="2" width="18.421875" style="86" customWidth="1"/>
    <col min="3" max="3" width="45.28125" style="38" customWidth="1"/>
    <col min="4" max="4" width="40.140625" style="38" customWidth="1"/>
    <col min="5" max="5" width="28.140625" style="38" customWidth="1"/>
    <col min="6" max="6" width="23.57421875" style="38" customWidth="1"/>
    <col min="7" max="16384" width="9.140625" style="38" customWidth="1"/>
  </cols>
  <sheetData>
    <row r="1" spans="1:4" s="33" customFormat="1" ht="12.75">
      <c r="A1" s="90" t="s">
        <v>25</v>
      </c>
      <c r="B1" s="91"/>
      <c r="C1" s="91"/>
      <c r="D1" s="63"/>
    </row>
    <row r="2" spans="1:4" s="34" customFormat="1" ht="13.5">
      <c r="A2" s="94" t="s">
        <v>24</v>
      </c>
      <c r="B2" s="93"/>
      <c r="C2" s="92" t="s">
        <v>233</v>
      </c>
      <c r="D2" s="93"/>
    </row>
    <row r="3" s="51" customFormat="1" ht="12.75">
      <c r="B3" s="76" t="s">
        <v>1</v>
      </c>
    </row>
    <row r="4" spans="1:5" s="34" customFormat="1" ht="12.75">
      <c r="A4" s="34" t="s">
        <v>2</v>
      </c>
      <c r="B4" s="77" t="s">
        <v>3</v>
      </c>
      <c r="C4" s="34" t="s">
        <v>5</v>
      </c>
      <c r="D4" s="34" t="s">
        <v>4</v>
      </c>
      <c r="E4" s="34" t="s">
        <v>6</v>
      </c>
    </row>
    <row r="5" spans="1:5" s="40" customFormat="1" ht="51">
      <c r="A5" s="45">
        <v>41539</v>
      </c>
      <c r="B5" s="78">
        <v>247.23</v>
      </c>
      <c r="C5" s="42" t="s">
        <v>208</v>
      </c>
      <c r="D5" s="42" t="s">
        <v>204</v>
      </c>
      <c r="E5" s="42" t="s">
        <v>27</v>
      </c>
    </row>
    <row r="6" spans="1:5" s="37" customFormat="1" ht="12.75">
      <c r="A6" s="45">
        <v>41545</v>
      </c>
      <c r="B6" s="79">
        <v>205.66</v>
      </c>
      <c r="C6" s="35" t="s">
        <v>209</v>
      </c>
      <c r="D6" s="36" t="s">
        <v>206</v>
      </c>
      <c r="E6" s="35" t="s">
        <v>28</v>
      </c>
    </row>
    <row r="7" spans="1:5" s="40" customFormat="1" ht="12.75">
      <c r="A7" s="65">
        <v>41547</v>
      </c>
      <c r="B7" s="79">
        <v>247.23</v>
      </c>
      <c r="C7" s="42" t="s">
        <v>202</v>
      </c>
      <c r="D7" s="68"/>
      <c r="E7" s="42" t="s">
        <v>28</v>
      </c>
    </row>
    <row r="8" spans="1:5" ht="12.75">
      <c r="A8" s="45">
        <v>41548</v>
      </c>
      <c r="B8" s="79">
        <v>175</v>
      </c>
      <c r="C8" s="38" t="s">
        <v>207</v>
      </c>
      <c r="D8" s="36" t="s">
        <v>47</v>
      </c>
      <c r="E8" s="35"/>
    </row>
    <row r="9" spans="1:5" ht="12.75">
      <c r="A9" s="45"/>
      <c r="B9" s="79"/>
      <c r="D9" s="36"/>
      <c r="E9" s="35"/>
    </row>
    <row r="10" ht="12.75">
      <c r="B10" s="80">
        <f>SUM(B5:B8)</f>
        <v>875.12</v>
      </c>
    </row>
    <row r="12" spans="1:2" s="51" customFormat="1" ht="25.5">
      <c r="A12" s="51" t="s">
        <v>0</v>
      </c>
      <c r="B12" s="76" t="s">
        <v>7</v>
      </c>
    </row>
    <row r="13" spans="1:2" s="34" customFormat="1" ht="12.75">
      <c r="A13" s="34" t="s">
        <v>2</v>
      </c>
      <c r="B13" s="77" t="s">
        <v>3</v>
      </c>
    </row>
    <row r="14" spans="1:5" s="40" customFormat="1" ht="89.25">
      <c r="A14" s="45">
        <v>41534</v>
      </c>
      <c r="B14" s="79">
        <v>1300.03</v>
      </c>
      <c r="C14" s="42" t="s">
        <v>210</v>
      </c>
      <c r="D14" s="42" t="s">
        <v>212</v>
      </c>
      <c r="E14" s="42" t="s">
        <v>213</v>
      </c>
    </row>
    <row r="15" spans="1:5" s="40" customFormat="1" ht="25.5">
      <c r="A15" s="45">
        <v>41535</v>
      </c>
      <c r="B15" s="79">
        <v>1506.38</v>
      </c>
      <c r="C15" s="42" t="s">
        <v>214</v>
      </c>
      <c r="D15" s="42" t="s">
        <v>211</v>
      </c>
      <c r="E15" s="42" t="s">
        <v>200</v>
      </c>
    </row>
    <row r="16" spans="1:5" s="40" customFormat="1" ht="51">
      <c r="A16" s="65" t="s">
        <v>224</v>
      </c>
      <c r="B16" s="79">
        <v>864.22</v>
      </c>
      <c r="C16" s="42" t="s">
        <v>199</v>
      </c>
      <c r="D16" s="42" t="s">
        <v>204</v>
      </c>
      <c r="E16" s="42" t="s">
        <v>27</v>
      </c>
    </row>
    <row r="17" spans="1:5" s="40" customFormat="1" ht="12.75">
      <c r="A17" s="65" t="s">
        <v>224</v>
      </c>
      <c r="B17" s="79">
        <v>765.77</v>
      </c>
      <c r="C17" s="42" t="s">
        <v>258</v>
      </c>
      <c r="D17" s="36" t="s">
        <v>206</v>
      </c>
      <c r="E17" s="42" t="s">
        <v>28</v>
      </c>
    </row>
    <row r="18" spans="1:5" s="40" customFormat="1" ht="25.5">
      <c r="A18" s="65">
        <v>41547</v>
      </c>
      <c r="B18" s="79">
        <v>1852.65</v>
      </c>
      <c r="C18" s="42" t="s">
        <v>215</v>
      </c>
      <c r="D18" s="42" t="s">
        <v>201</v>
      </c>
      <c r="E18" s="42"/>
    </row>
    <row r="19" spans="1:5" s="40" customFormat="1" ht="51">
      <c r="A19" s="65">
        <v>41648</v>
      </c>
      <c r="B19" s="74">
        <v>364.05</v>
      </c>
      <c r="C19" s="42" t="s">
        <v>221</v>
      </c>
      <c r="D19" s="66" t="s">
        <v>157</v>
      </c>
      <c r="E19" s="39"/>
    </row>
    <row r="20" spans="1:5" s="40" customFormat="1" ht="39" customHeight="1">
      <c r="A20" s="65">
        <v>41649</v>
      </c>
      <c r="B20" s="79">
        <v>3766.18</v>
      </c>
      <c r="C20" s="42" t="s">
        <v>216</v>
      </c>
      <c r="D20" s="66" t="s">
        <v>157</v>
      </c>
      <c r="E20" s="39" t="s">
        <v>158</v>
      </c>
    </row>
    <row r="21" spans="1:5" s="40" customFormat="1" ht="51">
      <c r="A21" s="65" t="s">
        <v>225</v>
      </c>
      <c r="B21" s="74">
        <v>1300.25</v>
      </c>
      <c r="C21" s="36" t="s">
        <v>198</v>
      </c>
      <c r="D21" s="66" t="s">
        <v>157</v>
      </c>
      <c r="E21" s="39" t="s">
        <v>158</v>
      </c>
    </row>
    <row r="22" spans="1:5" s="40" customFormat="1" ht="25.5">
      <c r="A22" s="65" t="s">
        <v>205</v>
      </c>
      <c r="B22" s="74">
        <v>631.18</v>
      </c>
      <c r="C22" s="36" t="s">
        <v>217</v>
      </c>
      <c r="D22" s="66" t="s">
        <v>159</v>
      </c>
      <c r="E22" s="39" t="s">
        <v>160</v>
      </c>
    </row>
    <row r="23" spans="1:5" s="40" customFormat="1" ht="12.75">
      <c r="A23" s="65" t="s">
        <v>205</v>
      </c>
      <c r="B23" s="79">
        <v>1743.06</v>
      </c>
      <c r="C23" s="36" t="s">
        <v>203</v>
      </c>
      <c r="D23" s="66" t="s">
        <v>159</v>
      </c>
      <c r="E23" s="39" t="s">
        <v>160</v>
      </c>
    </row>
    <row r="24" spans="1:5" ht="25.5">
      <c r="A24" s="45">
        <v>41687</v>
      </c>
      <c r="B24" s="79">
        <f>553.16-162.04</f>
        <v>391.12</v>
      </c>
      <c r="C24" s="38" t="s">
        <v>218</v>
      </c>
      <c r="D24" s="66" t="s">
        <v>159</v>
      </c>
      <c r="E24" s="39" t="s">
        <v>160</v>
      </c>
    </row>
    <row r="25" spans="1:5" ht="12.75">
      <c r="A25" s="45"/>
      <c r="B25" s="79"/>
      <c r="D25" s="66"/>
      <c r="E25" s="39"/>
    </row>
    <row r="26" spans="1:2" ht="12.75">
      <c r="A26" s="64"/>
      <c r="B26" s="81">
        <f>SUM(B14:B24)</f>
        <v>14484.89</v>
      </c>
    </row>
    <row r="27" ht="12.75">
      <c r="B27" s="82"/>
    </row>
    <row r="28" spans="1:2" s="52" customFormat="1" ht="12.75">
      <c r="A28" s="52" t="s">
        <v>8</v>
      </c>
      <c r="B28" s="83" t="s">
        <v>1</v>
      </c>
    </row>
    <row r="29" spans="1:5" s="34" customFormat="1" ht="12.75">
      <c r="A29" s="34" t="s">
        <v>2</v>
      </c>
      <c r="B29" s="77" t="s">
        <v>3</v>
      </c>
      <c r="C29" s="34" t="s">
        <v>5</v>
      </c>
      <c r="D29" s="34" t="s">
        <v>4</v>
      </c>
      <c r="E29" s="34" t="s">
        <v>6</v>
      </c>
    </row>
    <row r="30" spans="1:3" ht="12.75">
      <c r="A30" s="45">
        <v>41515</v>
      </c>
      <c r="B30" s="74">
        <v>686.95</v>
      </c>
      <c r="C30" s="67" t="s">
        <v>220</v>
      </c>
    </row>
    <row r="31" spans="1:5" ht="38.25">
      <c r="A31" s="45">
        <v>41798</v>
      </c>
      <c r="B31" s="79">
        <v>16</v>
      </c>
      <c r="C31" s="38" t="s">
        <v>219</v>
      </c>
      <c r="D31" s="35" t="s">
        <v>142</v>
      </c>
      <c r="E31" s="42" t="s">
        <v>32</v>
      </c>
    </row>
    <row r="32" spans="1:5" ht="12.75">
      <c r="A32" s="45"/>
      <c r="B32" s="79"/>
      <c r="D32" s="35"/>
      <c r="E32" s="42"/>
    </row>
    <row r="33" ht="12.75">
      <c r="B33" s="81">
        <f>SUM(B30:B31)</f>
        <v>702.95</v>
      </c>
    </row>
    <row r="35" spans="1:2" s="52" customFormat="1" ht="25.5">
      <c r="A35" s="52" t="s">
        <v>8</v>
      </c>
      <c r="B35" s="83" t="s">
        <v>7</v>
      </c>
    </row>
    <row r="36" spans="1:5" s="34" customFormat="1" ht="12.75">
      <c r="A36" s="34" t="s">
        <v>2</v>
      </c>
      <c r="B36" s="77" t="s">
        <v>3</v>
      </c>
      <c r="C36" s="34" t="s">
        <v>5</v>
      </c>
      <c r="D36" s="34" t="s">
        <v>4</v>
      </c>
      <c r="E36" s="34" t="s">
        <v>6</v>
      </c>
    </row>
    <row r="37" spans="1:5" s="40" customFormat="1" ht="51">
      <c r="A37" s="69" t="s">
        <v>222</v>
      </c>
      <c r="B37" s="74">
        <v>295.83</v>
      </c>
      <c r="C37" s="42" t="s">
        <v>55</v>
      </c>
      <c r="D37" s="42" t="s">
        <v>56</v>
      </c>
      <c r="E37" s="42" t="s">
        <v>42</v>
      </c>
    </row>
    <row r="38" spans="1:5" s="40" customFormat="1" ht="12.75">
      <c r="A38" s="69" t="s">
        <v>223</v>
      </c>
      <c r="B38" s="74">
        <v>30</v>
      </c>
      <c r="C38" s="35" t="s">
        <v>43</v>
      </c>
      <c r="D38" s="35" t="s">
        <v>57</v>
      </c>
      <c r="E38" s="42" t="s">
        <v>42</v>
      </c>
    </row>
    <row r="39" spans="1:5" s="40" customFormat="1" ht="51">
      <c r="A39" s="45">
        <v>41486</v>
      </c>
      <c r="B39" s="74">
        <v>417.58</v>
      </c>
      <c r="C39" s="35" t="s">
        <v>235</v>
      </c>
      <c r="D39" s="42" t="s">
        <v>46</v>
      </c>
      <c r="E39" s="42" t="s">
        <v>32</v>
      </c>
    </row>
    <row r="40" spans="1:5" s="40" customFormat="1" ht="12.75">
      <c r="A40" s="45">
        <v>41486</v>
      </c>
      <c r="B40" s="74">
        <v>26.78</v>
      </c>
      <c r="C40" s="35" t="s">
        <v>50</v>
      </c>
      <c r="D40" s="42" t="s">
        <v>44</v>
      </c>
      <c r="E40" s="42" t="s">
        <v>29</v>
      </c>
    </row>
    <row r="41" spans="1:5" s="40" customFormat="1" ht="12.75">
      <c r="A41" s="45">
        <v>41486</v>
      </c>
      <c r="B41" s="74">
        <v>16</v>
      </c>
      <c r="C41" s="35" t="s">
        <v>31</v>
      </c>
      <c r="D41" s="42" t="s">
        <v>44</v>
      </c>
      <c r="E41" s="42" t="s">
        <v>32</v>
      </c>
    </row>
    <row r="42" spans="1:5" s="40" customFormat="1" ht="25.5">
      <c r="A42" s="45">
        <v>41486</v>
      </c>
      <c r="B42" s="74">
        <v>60.7</v>
      </c>
      <c r="C42" s="42" t="s">
        <v>33</v>
      </c>
      <c r="D42" s="42" t="s">
        <v>44</v>
      </c>
      <c r="E42" s="42" t="s">
        <v>32</v>
      </c>
    </row>
    <row r="43" spans="1:5" s="40" customFormat="1" ht="12.75">
      <c r="A43" s="45">
        <v>41486</v>
      </c>
      <c r="B43" s="74">
        <v>30</v>
      </c>
      <c r="C43" s="35" t="s">
        <v>43</v>
      </c>
      <c r="D43" s="42" t="s">
        <v>44</v>
      </c>
      <c r="E43" s="42" t="s">
        <v>32</v>
      </c>
    </row>
    <row r="44" spans="1:5" s="40" customFormat="1" ht="12.75">
      <c r="A44" s="45">
        <v>41486</v>
      </c>
      <c r="B44" s="74">
        <v>55</v>
      </c>
      <c r="C44" s="35" t="s">
        <v>259</v>
      </c>
      <c r="D44" s="42" t="s">
        <v>44</v>
      </c>
      <c r="E44" s="42" t="s">
        <v>32</v>
      </c>
    </row>
    <row r="45" spans="1:5" s="40" customFormat="1" ht="12.75">
      <c r="A45" s="45">
        <v>41487</v>
      </c>
      <c r="B45" s="74">
        <v>35</v>
      </c>
      <c r="C45" s="35" t="s">
        <v>94</v>
      </c>
      <c r="D45" s="42" t="s">
        <v>44</v>
      </c>
      <c r="E45" s="42" t="s">
        <v>32</v>
      </c>
    </row>
    <row r="46" spans="1:5" s="40" customFormat="1" ht="12.75">
      <c r="A46" s="45">
        <v>41487</v>
      </c>
      <c r="B46" s="74">
        <v>16</v>
      </c>
      <c r="C46" s="35" t="s">
        <v>34</v>
      </c>
      <c r="D46" s="42" t="s">
        <v>44</v>
      </c>
      <c r="E46" s="42" t="s">
        <v>32</v>
      </c>
    </row>
    <row r="47" spans="1:5" s="40" customFormat="1" ht="12.75">
      <c r="A47" s="45">
        <v>41488</v>
      </c>
      <c r="B47" s="74">
        <v>9.76</v>
      </c>
      <c r="C47" s="35" t="s">
        <v>53</v>
      </c>
      <c r="D47" s="35" t="s">
        <v>234</v>
      </c>
      <c r="E47" s="42" t="s">
        <v>29</v>
      </c>
    </row>
    <row r="48" spans="1:5" s="40" customFormat="1" ht="76.5">
      <c r="A48" s="45">
        <v>41495</v>
      </c>
      <c r="B48" s="74">
        <v>508.41</v>
      </c>
      <c r="C48" s="35" t="s">
        <v>236</v>
      </c>
      <c r="D48" s="35" t="s">
        <v>48</v>
      </c>
      <c r="E48" s="42" t="s">
        <v>36</v>
      </c>
    </row>
    <row r="49" spans="1:5" s="40" customFormat="1" ht="12.75">
      <c r="A49" s="65" t="s">
        <v>227</v>
      </c>
      <c r="B49" s="74">
        <v>191.66</v>
      </c>
      <c r="C49" s="35" t="s">
        <v>68</v>
      </c>
      <c r="D49" s="35" t="s">
        <v>49</v>
      </c>
      <c r="E49" s="42" t="s">
        <v>36</v>
      </c>
    </row>
    <row r="50" spans="1:5" s="40" customFormat="1" ht="12.75">
      <c r="A50" s="45">
        <v>41495</v>
      </c>
      <c r="B50" s="74">
        <v>316</v>
      </c>
      <c r="C50" s="35" t="s">
        <v>72</v>
      </c>
      <c r="D50" s="35" t="s">
        <v>49</v>
      </c>
      <c r="E50" s="42" t="s">
        <v>36</v>
      </c>
    </row>
    <row r="51" spans="1:5" s="40" customFormat="1" ht="12.75">
      <c r="A51" s="45">
        <v>41495</v>
      </c>
      <c r="B51" s="74">
        <v>2</v>
      </c>
      <c r="C51" s="35" t="s">
        <v>35</v>
      </c>
      <c r="D51" s="35" t="s">
        <v>49</v>
      </c>
      <c r="E51" s="42" t="s">
        <v>36</v>
      </c>
    </row>
    <row r="52" spans="1:5" s="40" customFormat="1" ht="12.75">
      <c r="A52" s="45">
        <v>41495</v>
      </c>
      <c r="B52" s="74">
        <v>65</v>
      </c>
      <c r="C52" s="35" t="s">
        <v>237</v>
      </c>
      <c r="D52" s="35" t="s">
        <v>49</v>
      </c>
      <c r="E52" s="42" t="s">
        <v>36</v>
      </c>
    </row>
    <row r="53" spans="1:5" s="40" customFormat="1" ht="12.75">
      <c r="A53" s="45">
        <v>41496</v>
      </c>
      <c r="B53" s="74">
        <v>80</v>
      </c>
      <c r="C53" s="35" t="s">
        <v>96</v>
      </c>
      <c r="D53" s="35" t="s">
        <v>49</v>
      </c>
      <c r="E53" s="42" t="s">
        <v>36</v>
      </c>
    </row>
    <row r="54" spans="1:5" s="40" customFormat="1" ht="12.75">
      <c r="A54" s="45">
        <v>41497</v>
      </c>
      <c r="B54" s="74">
        <v>20</v>
      </c>
      <c r="C54" s="35" t="s">
        <v>95</v>
      </c>
      <c r="D54" s="35" t="s">
        <v>49</v>
      </c>
      <c r="E54" s="42" t="s">
        <v>36</v>
      </c>
    </row>
    <row r="55" spans="1:5" s="40" customFormat="1" ht="12.75">
      <c r="A55" s="45">
        <v>41497</v>
      </c>
      <c r="B55" s="74">
        <v>10</v>
      </c>
      <c r="C55" s="35" t="s">
        <v>37</v>
      </c>
      <c r="D55" s="35" t="s">
        <v>49</v>
      </c>
      <c r="E55" s="42" t="s">
        <v>36</v>
      </c>
    </row>
    <row r="56" spans="1:5" s="40" customFormat="1" ht="12.75">
      <c r="A56" s="45">
        <v>41497</v>
      </c>
      <c r="B56" s="74">
        <v>31.47</v>
      </c>
      <c r="C56" s="35" t="s">
        <v>51</v>
      </c>
      <c r="D56" s="35" t="s">
        <v>49</v>
      </c>
      <c r="E56" s="42" t="s">
        <v>29</v>
      </c>
    </row>
    <row r="57" spans="1:5" s="40" customFormat="1" ht="38.25">
      <c r="A57" s="45">
        <v>41498</v>
      </c>
      <c r="B57" s="74">
        <v>10.14</v>
      </c>
      <c r="C57" s="35" t="s">
        <v>52</v>
      </c>
      <c r="D57" s="35" t="s">
        <v>238</v>
      </c>
      <c r="E57" s="42" t="s">
        <v>29</v>
      </c>
    </row>
    <row r="58" spans="1:5" s="40" customFormat="1" ht="25.5">
      <c r="A58" s="45">
        <v>41498</v>
      </c>
      <c r="B58" s="74">
        <v>12.24</v>
      </c>
      <c r="C58" s="35" t="s">
        <v>69</v>
      </c>
      <c r="D58" s="35" t="s">
        <v>54</v>
      </c>
      <c r="E58" s="42" t="s">
        <v>29</v>
      </c>
    </row>
    <row r="59" spans="1:5" s="40" customFormat="1" ht="12.75">
      <c r="A59" s="45">
        <v>41505</v>
      </c>
      <c r="B59" s="74">
        <v>23.05</v>
      </c>
      <c r="C59" s="35" t="s">
        <v>52</v>
      </c>
      <c r="D59" s="35" t="s">
        <v>67</v>
      </c>
      <c r="E59" s="42" t="s">
        <v>29</v>
      </c>
    </row>
    <row r="60" spans="1:5" s="40" customFormat="1" ht="25.5">
      <c r="A60" s="45">
        <v>41506</v>
      </c>
      <c r="B60" s="74">
        <v>493.91</v>
      </c>
      <c r="C60" s="35" t="s">
        <v>58</v>
      </c>
      <c r="D60" s="35" t="s">
        <v>59</v>
      </c>
      <c r="E60" s="42" t="s">
        <v>32</v>
      </c>
    </row>
    <row r="61" spans="1:5" s="40" customFormat="1" ht="12.75">
      <c r="A61" s="45">
        <v>41506</v>
      </c>
      <c r="B61" s="74">
        <v>26.21</v>
      </c>
      <c r="C61" s="35" t="s">
        <v>65</v>
      </c>
      <c r="D61" s="35" t="s">
        <v>66</v>
      </c>
      <c r="E61" s="42" t="s">
        <v>32</v>
      </c>
    </row>
    <row r="62" spans="1:5" s="40" customFormat="1" ht="12.75">
      <c r="A62" s="45">
        <v>41506</v>
      </c>
      <c r="B62" s="74">
        <v>30</v>
      </c>
      <c r="C62" s="35" t="s">
        <v>43</v>
      </c>
      <c r="D62" s="35" t="s">
        <v>66</v>
      </c>
      <c r="E62" s="42" t="s">
        <v>32</v>
      </c>
    </row>
    <row r="63" spans="1:5" s="40" customFormat="1" ht="12.75">
      <c r="A63" s="45">
        <v>41507</v>
      </c>
      <c r="B63" s="74">
        <v>65</v>
      </c>
      <c r="C63" s="35" t="s">
        <v>97</v>
      </c>
      <c r="D63" s="35" t="s">
        <v>66</v>
      </c>
      <c r="E63" s="42" t="s">
        <v>32</v>
      </c>
    </row>
    <row r="64" spans="1:5" s="40" customFormat="1" ht="12.75">
      <c r="A64" s="45">
        <v>41508</v>
      </c>
      <c r="B64" s="74">
        <v>80</v>
      </c>
      <c r="C64" s="35" t="s">
        <v>96</v>
      </c>
      <c r="D64" s="35" t="s">
        <v>66</v>
      </c>
      <c r="E64" s="42" t="s">
        <v>32</v>
      </c>
    </row>
    <row r="65" spans="1:5" s="40" customFormat="1" ht="12.75">
      <c r="A65" s="45">
        <v>41509</v>
      </c>
      <c r="B65" s="74">
        <v>10</v>
      </c>
      <c r="C65" s="35" t="s">
        <v>98</v>
      </c>
      <c r="D65" s="35" t="s">
        <v>66</v>
      </c>
      <c r="E65" s="42" t="s">
        <v>32</v>
      </c>
    </row>
    <row r="66" spans="1:5" s="40" customFormat="1" ht="25.5">
      <c r="A66" s="65" t="s">
        <v>226</v>
      </c>
      <c r="B66" s="74">
        <v>165</v>
      </c>
      <c r="C66" s="35" t="s">
        <v>260</v>
      </c>
      <c r="D66" s="35" t="s">
        <v>66</v>
      </c>
      <c r="E66" s="42" t="s">
        <v>32</v>
      </c>
    </row>
    <row r="67" spans="1:5" s="40" customFormat="1" ht="25.5">
      <c r="A67" s="45">
        <v>41513</v>
      </c>
      <c r="B67" s="74">
        <v>159.14</v>
      </c>
      <c r="C67" s="35" t="s">
        <v>45</v>
      </c>
      <c r="D67" s="35" t="s">
        <v>261</v>
      </c>
      <c r="E67" s="42" t="s">
        <v>32</v>
      </c>
    </row>
    <row r="68" spans="1:5" s="40" customFormat="1" ht="12.75">
      <c r="A68" s="45">
        <v>41513</v>
      </c>
      <c r="B68" s="74">
        <v>28.31</v>
      </c>
      <c r="C68" s="35" t="s">
        <v>65</v>
      </c>
      <c r="D68" s="35" t="s">
        <v>60</v>
      </c>
      <c r="E68" s="42" t="s">
        <v>29</v>
      </c>
    </row>
    <row r="69" spans="1:5" s="40" customFormat="1" ht="12.75">
      <c r="A69" s="45">
        <v>41513</v>
      </c>
      <c r="B69" s="74">
        <v>68.67</v>
      </c>
      <c r="C69" s="35" t="s">
        <v>64</v>
      </c>
      <c r="D69" s="35" t="s">
        <v>60</v>
      </c>
      <c r="E69" s="42" t="s">
        <v>32</v>
      </c>
    </row>
    <row r="70" spans="1:5" s="40" customFormat="1" ht="12.75">
      <c r="A70" s="45">
        <v>41515</v>
      </c>
      <c r="B70" s="74">
        <v>33.1</v>
      </c>
      <c r="C70" s="35" t="s">
        <v>51</v>
      </c>
      <c r="D70" s="35" t="s">
        <v>60</v>
      </c>
      <c r="E70" s="42" t="s">
        <v>29</v>
      </c>
    </row>
    <row r="71" spans="1:5" s="40" customFormat="1" ht="25.5">
      <c r="A71" s="45">
        <v>41519</v>
      </c>
      <c r="B71" s="74">
        <v>337.4</v>
      </c>
      <c r="C71" s="35" t="s">
        <v>45</v>
      </c>
      <c r="D71" s="35" t="s">
        <v>73</v>
      </c>
      <c r="E71" s="42" t="s">
        <v>32</v>
      </c>
    </row>
    <row r="72" spans="1:5" s="40" customFormat="1" ht="12.75">
      <c r="A72" s="45">
        <v>41519</v>
      </c>
      <c r="B72" s="74">
        <v>9</v>
      </c>
      <c r="C72" s="35" t="s">
        <v>40</v>
      </c>
      <c r="D72" s="35" t="s">
        <v>91</v>
      </c>
      <c r="E72" s="42" t="s">
        <v>29</v>
      </c>
    </row>
    <row r="73" spans="1:5" s="40" customFormat="1" ht="12.75">
      <c r="A73" s="45">
        <v>41519</v>
      </c>
      <c r="B73" s="74">
        <v>30.9</v>
      </c>
      <c r="C73" s="35" t="s">
        <v>51</v>
      </c>
      <c r="D73" s="35" t="s">
        <v>91</v>
      </c>
      <c r="E73" s="42" t="s">
        <v>29</v>
      </c>
    </row>
    <row r="74" spans="1:5" s="40" customFormat="1" ht="12.75">
      <c r="A74" s="45">
        <v>41523</v>
      </c>
      <c r="B74" s="74">
        <v>395.65</v>
      </c>
      <c r="C74" s="35" t="s">
        <v>77</v>
      </c>
      <c r="D74" s="35"/>
      <c r="E74" s="42"/>
    </row>
    <row r="75" spans="1:5" s="40" customFormat="1" ht="14.25" customHeight="1">
      <c r="A75" s="45">
        <v>41526</v>
      </c>
      <c r="B75" s="74">
        <v>56.43</v>
      </c>
      <c r="C75" s="35" t="s">
        <v>69</v>
      </c>
      <c r="D75" s="35" t="s">
        <v>93</v>
      </c>
      <c r="E75" s="42" t="s">
        <v>29</v>
      </c>
    </row>
    <row r="76" spans="1:5" s="40" customFormat="1" ht="12.75">
      <c r="A76" s="45">
        <v>41526</v>
      </c>
      <c r="B76" s="74">
        <v>16.36</v>
      </c>
      <c r="C76" s="35" t="s">
        <v>69</v>
      </c>
      <c r="D76" s="35" t="s">
        <v>101</v>
      </c>
      <c r="E76" s="42" t="s">
        <v>29</v>
      </c>
    </row>
    <row r="77" spans="1:5" s="40" customFormat="1" ht="63.75">
      <c r="A77" s="45">
        <v>41527</v>
      </c>
      <c r="B77" s="74">
        <v>289.56</v>
      </c>
      <c r="C77" s="35" t="s">
        <v>239</v>
      </c>
      <c r="D77" s="35" t="s">
        <v>62</v>
      </c>
      <c r="E77" s="42" t="s">
        <v>42</v>
      </c>
    </row>
    <row r="78" spans="1:5" s="40" customFormat="1" ht="12.75">
      <c r="A78" s="45">
        <v>41527</v>
      </c>
      <c r="B78" s="74">
        <v>27.46</v>
      </c>
      <c r="C78" s="35" t="s">
        <v>65</v>
      </c>
      <c r="D78" s="35" t="s">
        <v>63</v>
      </c>
      <c r="E78" s="42" t="s">
        <v>29</v>
      </c>
    </row>
    <row r="79" spans="1:5" s="40" customFormat="1" ht="12.75">
      <c r="A79" s="45">
        <v>41527</v>
      </c>
      <c r="B79" s="74">
        <v>311.3</v>
      </c>
      <c r="C79" s="35" t="s">
        <v>78</v>
      </c>
      <c r="D79" s="35" t="s">
        <v>63</v>
      </c>
      <c r="E79" s="42" t="s">
        <v>42</v>
      </c>
    </row>
    <row r="80" spans="1:5" s="40" customFormat="1" ht="12.75">
      <c r="A80" s="45">
        <v>41527</v>
      </c>
      <c r="B80" s="74">
        <v>25</v>
      </c>
      <c r="C80" s="35" t="s">
        <v>99</v>
      </c>
      <c r="D80" s="35" t="s">
        <v>63</v>
      </c>
      <c r="E80" s="42" t="s">
        <v>42</v>
      </c>
    </row>
    <row r="81" spans="1:5" s="40" customFormat="1" ht="12.75">
      <c r="A81" s="45">
        <v>41893</v>
      </c>
      <c r="B81" s="74">
        <v>73.5</v>
      </c>
      <c r="C81" s="35" t="s">
        <v>41</v>
      </c>
      <c r="D81" s="35" t="s">
        <v>63</v>
      </c>
      <c r="E81" s="42" t="s">
        <v>42</v>
      </c>
    </row>
    <row r="82" spans="1:5" s="40" customFormat="1" ht="12.75">
      <c r="A82" s="45">
        <v>41893</v>
      </c>
      <c r="B82" s="74">
        <v>30</v>
      </c>
      <c r="C82" s="35" t="s">
        <v>43</v>
      </c>
      <c r="D82" s="35" t="s">
        <v>63</v>
      </c>
      <c r="E82" s="42" t="s">
        <v>42</v>
      </c>
    </row>
    <row r="83" spans="1:5" s="40" customFormat="1" ht="12.75">
      <c r="A83" s="45">
        <v>41529</v>
      </c>
      <c r="B83" s="74">
        <v>20</v>
      </c>
      <c r="C83" s="35" t="s">
        <v>100</v>
      </c>
      <c r="D83" s="35" t="s">
        <v>63</v>
      </c>
      <c r="E83" s="42" t="s">
        <v>42</v>
      </c>
    </row>
    <row r="84" spans="1:5" s="40" customFormat="1" ht="12.75">
      <c r="A84" s="45">
        <v>41529</v>
      </c>
      <c r="B84" s="74">
        <v>38.26</v>
      </c>
      <c r="C84" s="35" t="s">
        <v>71</v>
      </c>
      <c r="D84" s="35" t="s">
        <v>63</v>
      </c>
      <c r="E84" s="42" t="s">
        <v>42</v>
      </c>
    </row>
    <row r="85" spans="1:5" s="40" customFormat="1" ht="12.75">
      <c r="A85" s="45">
        <v>41529</v>
      </c>
      <c r="B85" s="74">
        <v>29.94</v>
      </c>
      <c r="C85" s="35" t="s">
        <v>70</v>
      </c>
      <c r="D85" s="35" t="s">
        <v>63</v>
      </c>
      <c r="E85" s="42" t="s">
        <v>29</v>
      </c>
    </row>
    <row r="86" spans="1:5" s="40" customFormat="1" ht="12.75">
      <c r="A86" s="45">
        <v>41534</v>
      </c>
      <c r="B86" s="74">
        <v>15.3</v>
      </c>
      <c r="C86" s="35" t="s">
        <v>69</v>
      </c>
      <c r="D86" s="35" t="s">
        <v>101</v>
      </c>
      <c r="E86" s="42" t="s">
        <v>29</v>
      </c>
    </row>
    <row r="87" spans="1:5" s="40" customFormat="1" ht="12.75">
      <c r="A87" s="45">
        <v>41535</v>
      </c>
      <c r="B87" s="74">
        <v>27.74</v>
      </c>
      <c r="C87" s="35" t="s">
        <v>65</v>
      </c>
      <c r="D87" s="35" t="s">
        <v>63</v>
      </c>
      <c r="E87" s="42" t="s">
        <v>29</v>
      </c>
    </row>
    <row r="88" spans="1:5" s="40" customFormat="1" ht="25.5">
      <c r="A88" s="45">
        <v>41562</v>
      </c>
      <c r="B88" s="74">
        <v>250.44</v>
      </c>
      <c r="C88" s="35" t="s">
        <v>241</v>
      </c>
      <c r="D88" s="35" t="s">
        <v>74</v>
      </c>
      <c r="E88" s="42" t="s">
        <v>75</v>
      </c>
    </row>
    <row r="89" spans="1:5" s="40" customFormat="1" ht="12.75">
      <c r="A89" s="45">
        <v>41562</v>
      </c>
      <c r="B89" s="74">
        <v>239.67</v>
      </c>
      <c r="C89" s="35" t="s">
        <v>81</v>
      </c>
      <c r="D89" s="35" t="s">
        <v>82</v>
      </c>
      <c r="E89" s="42" t="s">
        <v>75</v>
      </c>
    </row>
    <row r="90" spans="1:5" s="40" customFormat="1" ht="12.75">
      <c r="A90" s="45">
        <v>41562</v>
      </c>
      <c r="B90" s="74">
        <v>35</v>
      </c>
      <c r="C90" s="35" t="s">
        <v>114</v>
      </c>
      <c r="D90" s="35" t="s">
        <v>82</v>
      </c>
      <c r="E90" s="42" t="s">
        <v>75</v>
      </c>
    </row>
    <row r="91" spans="1:5" s="40" customFormat="1" ht="12.75">
      <c r="A91" s="45">
        <v>41563</v>
      </c>
      <c r="B91" s="74">
        <v>45</v>
      </c>
      <c r="C91" s="35" t="s">
        <v>115</v>
      </c>
      <c r="D91" s="35" t="s">
        <v>82</v>
      </c>
      <c r="E91" s="42" t="s">
        <v>75</v>
      </c>
    </row>
    <row r="92" spans="1:5" ht="12.75">
      <c r="A92" s="45">
        <v>41564</v>
      </c>
      <c r="B92" s="74">
        <v>23.05</v>
      </c>
      <c r="C92" s="38" t="s">
        <v>102</v>
      </c>
      <c r="D92" s="35" t="s">
        <v>82</v>
      </c>
      <c r="E92" s="42" t="s">
        <v>75</v>
      </c>
    </row>
    <row r="93" spans="1:5" ht="25.5">
      <c r="A93" s="45">
        <v>41564</v>
      </c>
      <c r="B93" s="74">
        <v>52.4</v>
      </c>
      <c r="C93" s="38" t="s">
        <v>103</v>
      </c>
      <c r="D93" s="35" t="s">
        <v>82</v>
      </c>
      <c r="E93" s="42" t="s">
        <v>75</v>
      </c>
    </row>
    <row r="94" spans="1:5" ht="12.75">
      <c r="A94" s="45">
        <v>41564</v>
      </c>
      <c r="B94" s="74">
        <v>45</v>
      </c>
      <c r="C94" s="35" t="s">
        <v>115</v>
      </c>
      <c r="D94" s="35" t="s">
        <v>82</v>
      </c>
      <c r="E94" s="42" t="s">
        <v>75</v>
      </c>
    </row>
    <row r="95" spans="1:5" ht="25.5">
      <c r="A95" s="65" t="s">
        <v>228</v>
      </c>
      <c r="B95" s="74">
        <v>165</v>
      </c>
      <c r="C95" s="35" t="s">
        <v>260</v>
      </c>
      <c r="D95" s="35" t="s">
        <v>82</v>
      </c>
      <c r="E95" s="42" t="s">
        <v>75</v>
      </c>
    </row>
    <row r="96" spans="1:5" s="40" customFormat="1" ht="12.75">
      <c r="A96" s="45">
        <v>41567</v>
      </c>
      <c r="B96" s="74">
        <v>44.57</v>
      </c>
      <c r="C96" s="35" t="s">
        <v>51</v>
      </c>
      <c r="D96" s="35" t="s">
        <v>82</v>
      </c>
      <c r="E96" s="42" t="s">
        <v>29</v>
      </c>
    </row>
    <row r="97" spans="1:5" s="40" customFormat="1" ht="51">
      <c r="A97" s="45">
        <v>41568</v>
      </c>
      <c r="B97" s="74">
        <v>324.34</v>
      </c>
      <c r="C97" s="35" t="s">
        <v>240</v>
      </c>
      <c r="D97" s="35" t="s">
        <v>79</v>
      </c>
      <c r="E97" s="42" t="s">
        <v>32</v>
      </c>
    </row>
    <row r="98" spans="1:5" s="40" customFormat="1" ht="12.75">
      <c r="A98" s="45">
        <v>41568</v>
      </c>
      <c r="B98" s="74">
        <v>35.39</v>
      </c>
      <c r="C98" s="35" t="s">
        <v>65</v>
      </c>
      <c r="D98" s="35" t="s">
        <v>84</v>
      </c>
      <c r="E98" s="42" t="s">
        <v>29</v>
      </c>
    </row>
    <row r="99" spans="1:5" s="40" customFormat="1" ht="12.75">
      <c r="A99" s="45">
        <v>41568</v>
      </c>
      <c r="B99" s="74">
        <v>67.73</v>
      </c>
      <c r="C99" s="35" t="s">
        <v>64</v>
      </c>
      <c r="D99" s="35" t="s">
        <v>84</v>
      </c>
      <c r="E99" s="42" t="s">
        <v>32</v>
      </c>
    </row>
    <row r="100" spans="1:5" s="40" customFormat="1" ht="12.75">
      <c r="A100" s="45">
        <v>41569</v>
      </c>
      <c r="B100" s="74">
        <v>12.7</v>
      </c>
      <c r="C100" s="35" t="s">
        <v>104</v>
      </c>
      <c r="D100" s="35" t="s">
        <v>84</v>
      </c>
      <c r="E100" s="42" t="s">
        <v>32</v>
      </c>
    </row>
    <row r="101" spans="1:5" s="40" customFormat="1" ht="12.75">
      <c r="A101" s="45">
        <v>41569</v>
      </c>
      <c r="B101" s="74">
        <v>25</v>
      </c>
      <c r="C101" s="35" t="s">
        <v>99</v>
      </c>
      <c r="D101" s="35" t="s">
        <v>84</v>
      </c>
      <c r="E101" s="42" t="s">
        <v>32</v>
      </c>
    </row>
    <row r="102" spans="1:5" s="40" customFormat="1" ht="12.75">
      <c r="A102" s="45">
        <v>41569</v>
      </c>
      <c r="B102" s="74">
        <v>55</v>
      </c>
      <c r="C102" s="35" t="s">
        <v>259</v>
      </c>
      <c r="D102" s="35" t="s">
        <v>84</v>
      </c>
      <c r="E102" s="42" t="s">
        <v>32</v>
      </c>
    </row>
    <row r="103" spans="1:5" s="40" customFormat="1" ht="12.75">
      <c r="A103" s="45">
        <v>41570</v>
      </c>
      <c r="B103" s="74">
        <v>13.5</v>
      </c>
      <c r="C103" s="35" t="s">
        <v>104</v>
      </c>
      <c r="D103" s="35" t="s">
        <v>84</v>
      </c>
      <c r="E103" s="42" t="s">
        <v>32</v>
      </c>
    </row>
    <row r="104" spans="1:5" s="40" customFormat="1" ht="12.75">
      <c r="A104" s="45">
        <v>41570</v>
      </c>
      <c r="B104" s="74">
        <v>25</v>
      </c>
      <c r="C104" s="35" t="s">
        <v>99</v>
      </c>
      <c r="D104" s="35" t="s">
        <v>84</v>
      </c>
      <c r="E104" s="42" t="s">
        <v>32</v>
      </c>
    </row>
    <row r="105" spans="1:5" s="40" customFormat="1" ht="12.75">
      <c r="A105" s="45">
        <v>41570</v>
      </c>
      <c r="B105" s="74">
        <v>60.26</v>
      </c>
      <c r="C105" s="35" t="s">
        <v>83</v>
      </c>
      <c r="D105" s="35" t="s">
        <v>84</v>
      </c>
      <c r="E105" s="42" t="s">
        <v>32</v>
      </c>
    </row>
    <row r="106" spans="1:5" s="40" customFormat="1" ht="25.5">
      <c r="A106" s="45">
        <v>41570</v>
      </c>
      <c r="B106" s="74">
        <v>11.38</v>
      </c>
      <c r="C106" s="35" t="s">
        <v>69</v>
      </c>
      <c r="D106" s="35" t="s">
        <v>262</v>
      </c>
      <c r="E106" s="42" t="s">
        <v>29</v>
      </c>
    </row>
    <row r="107" spans="1:5" s="40" customFormat="1" ht="25.5">
      <c r="A107" s="45">
        <v>41572</v>
      </c>
      <c r="B107" s="74">
        <v>17</v>
      </c>
      <c r="C107" s="38" t="s">
        <v>106</v>
      </c>
      <c r="D107" s="38" t="s">
        <v>108</v>
      </c>
      <c r="E107" s="38" t="s">
        <v>107</v>
      </c>
    </row>
    <row r="108" spans="1:5" s="40" customFormat="1" ht="12.75">
      <c r="A108" s="45">
        <v>41572</v>
      </c>
      <c r="B108" s="74">
        <v>10</v>
      </c>
      <c r="C108" s="38" t="s">
        <v>116</v>
      </c>
      <c r="D108" s="38" t="s">
        <v>117</v>
      </c>
      <c r="E108" s="38" t="s">
        <v>107</v>
      </c>
    </row>
    <row r="109" spans="1:5" s="40" customFormat="1" ht="25.5">
      <c r="A109" s="45">
        <v>41577</v>
      </c>
      <c r="B109" s="74">
        <v>380.87</v>
      </c>
      <c r="C109" s="35" t="s">
        <v>242</v>
      </c>
      <c r="D109" s="35" t="s">
        <v>80</v>
      </c>
      <c r="E109" s="42" t="s">
        <v>42</v>
      </c>
    </row>
    <row r="110" spans="1:5" s="40" customFormat="1" ht="12.75">
      <c r="A110" s="45">
        <v>41577</v>
      </c>
      <c r="B110" s="74">
        <v>134.78</v>
      </c>
      <c r="C110" s="35" t="s">
        <v>85</v>
      </c>
      <c r="D110" s="35" t="s">
        <v>86</v>
      </c>
      <c r="E110" s="42" t="s">
        <v>42</v>
      </c>
    </row>
    <row r="111" spans="1:5" s="40" customFormat="1" ht="12.75">
      <c r="A111" s="45">
        <v>41577</v>
      </c>
      <c r="B111" s="74">
        <v>10</v>
      </c>
      <c r="C111" s="38" t="s">
        <v>116</v>
      </c>
      <c r="D111" s="35" t="s">
        <v>86</v>
      </c>
      <c r="E111" s="42" t="s">
        <v>42</v>
      </c>
    </row>
    <row r="112" spans="1:5" s="40" customFormat="1" ht="12.75">
      <c r="A112" s="45">
        <v>41578</v>
      </c>
      <c r="B112" s="74">
        <v>17.6</v>
      </c>
      <c r="C112" s="35" t="s">
        <v>111</v>
      </c>
      <c r="D112" s="35" t="s">
        <v>86</v>
      </c>
      <c r="E112" s="42" t="s">
        <v>42</v>
      </c>
    </row>
    <row r="113" spans="1:5" s="40" customFormat="1" ht="12.75">
      <c r="A113" s="45">
        <v>41578</v>
      </c>
      <c r="B113" s="74">
        <v>10</v>
      </c>
      <c r="C113" s="38" t="s">
        <v>116</v>
      </c>
      <c r="D113" s="35" t="s">
        <v>86</v>
      </c>
      <c r="E113" s="42" t="s">
        <v>42</v>
      </c>
    </row>
    <row r="114" spans="1:5" s="40" customFormat="1" ht="51">
      <c r="A114" s="45">
        <v>41604</v>
      </c>
      <c r="B114" s="74">
        <v>373.91</v>
      </c>
      <c r="C114" s="35" t="s">
        <v>240</v>
      </c>
      <c r="D114" s="35" t="s">
        <v>119</v>
      </c>
      <c r="E114" s="42" t="s">
        <v>32</v>
      </c>
    </row>
    <row r="115" spans="1:5" s="40" customFormat="1" ht="12.75">
      <c r="A115" s="45">
        <v>41604</v>
      </c>
      <c r="B115" s="74">
        <v>25.44</v>
      </c>
      <c r="C115" s="35" t="s">
        <v>87</v>
      </c>
      <c r="D115" s="35" t="s">
        <v>118</v>
      </c>
      <c r="E115" s="42" t="s">
        <v>32</v>
      </c>
    </row>
    <row r="116" spans="1:5" s="40" customFormat="1" ht="12.75">
      <c r="A116" s="45">
        <v>41604</v>
      </c>
      <c r="B116" s="74">
        <v>16</v>
      </c>
      <c r="C116" s="35" t="s">
        <v>124</v>
      </c>
      <c r="D116" s="35" t="s">
        <v>118</v>
      </c>
      <c r="E116" s="42" t="s">
        <v>32</v>
      </c>
    </row>
    <row r="117" spans="1:5" s="40" customFormat="1" ht="12.75">
      <c r="A117" s="45">
        <v>41604</v>
      </c>
      <c r="B117" s="74">
        <v>65</v>
      </c>
      <c r="C117" s="35" t="s">
        <v>97</v>
      </c>
      <c r="D117" s="35" t="s">
        <v>118</v>
      </c>
      <c r="E117" s="42" t="s">
        <v>32</v>
      </c>
    </row>
    <row r="118" spans="1:5" s="40" customFormat="1" ht="12.75">
      <c r="A118" s="45">
        <v>41605</v>
      </c>
      <c r="B118" s="74">
        <v>65</v>
      </c>
      <c r="C118" s="35" t="s">
        <v>97</v>
      </c>
      <c r="D118" s="35" t="s">
        <v>118</v>
      </c>
      <c r="E118" s="42" t="s">
        <v>32</v>
      </c>
    </row>
    <row r="119" spans="1:5" s="40" customFormat="1" ht="25.5">
      <c r="A119" s="65" t="s">
        <v>229</v>
      </c>
      <c r="B119" s="74">
        <v>110</v>
      </c>
      <c r="C119" s="35" t="s">
        <v>263</v>
      </c>
      <c r="D119" s="35" t="s">
        <v>118</v>
      </c>
      <c r="E119" s="42" t="s">
        <v>32</v>
      </c>
    </row>
    <row r="120" spans="1:5" s="40" customFormat="1" ht="12.75">
      <c r="A120" s="45">
        <v>41606</v>
      </c>
      <c r="B120" s="74">
        <v>45</v>
      </c>
      <c r="C120" s="35" t="s">
        <v>120</v>
      </c>
      <c r="D120" s="35" t="s">
        <v>118</v>
      </c>
      <c r="E120" s="42" t="s">
        <v>32</v>
      </c>
    </row>
    <row r="121" spans="1:5" s="40" customFormat="1" ht="12.75">
      <c r="A121" s="45">
        <v>41606</v>
      </c>
      <c r="B121" s="74">
        <v>16</v>
      </c>
      <c r="C121" s="35" t="s">
        <v>125</v>
      </c>
      <c r="D121" s="35" t="s">
        <v>118</v>
      </c>
      <c r="E121" s="42" t="s">
        <v>32</v>
      </c>
    </row>
    <row r="122" spans="1:5" s="40" customFormat="1" ht="12.75">
      <c r="A122" s="45">
        <v>41606</v>
      </c>
      <c r="B122" s="74">
        <v>78.43</v>
      </c>
      <c r="C122" s="35" t="s">
        <v>51</v>
      </c>
      <c r="D122" s="35" t="s">
        <v>118</v>
      </c>
      <c r="E122" s="42" t="s">
        <v>29</v>
      </c>
    </row>
    <row r="123" spans="1:5" s="40" customFormat="1" ht="63.75">
      <c r="A123" s="45">
        <v>41617</v>
      </c>
      <c r="B123" s="74">
        <v>272.17</v>
      </c>
      <c r="C123" s="35" t="s">
        <v>243</v>
      </c>
      <c r="D123" s="35" t="s">
        <v>128</v>
      </c>
      <c r="E123" s="42" t="s">
        <v>42</v>
      </c>
    </row>
    <row r="124" spans="1:5" s="40" customFormat="1" ht="12.75">
      <c r="A124" s="45">
        <v>41617</v>
      </c>
      <c r="B124" s="74">
        <v>31.09</v>
      </c>
      <c r="C124" s="35" t="s">
        <v>87</v>
      </c>
      <c r="D124" s="35" t="s">
        <v>121</v>
      </c>
      <c r="E124" s="42" t="s">
        <v>29</v>
      </c>
    </row>
    <row r="125" spans="1:5" s="40" customFormat="1" ht="12.75">
      <c r="A125" s="45">
        <v>41617</v>
      </c>
      <c r="B125" s="74">
        <v>50.7</v>
      </c>
      <c r="C125" s="35" t="s">
        <v>88</v>
      </c>
      <c r="D125" s="35" t="s">
        <v>121</v>
      </c>
      <c r="E125" s="42" t="s">
        <v>42</v>
      </c>
    </row>
    <row r="126" spans="1:5" s="40" customFormat="1" ht="12.75">
      <c r="A126" s="45">
        <v>41617</v>
      </c>
      <c r="B126" s="74">
        <v>10</v>
      </c>
      <c r="C126" s="38" t="s">
        <v>116</v>
      </c>
      <c r="D126" s="35" t="s">
        <v>121</v>
      </c>
      <c r="E126" s="42" t="s">
        <v>42</v>
      </c>
    </row>
    <row r="127" spans="1:5" s="40" customFormat="1" ht="12.75">
      <c r="A127" s="45">
        <v>41618</v>
      </c>
      <c r="B127" s="74">
        <v>10</v>
      </c>
      <c r="C127" s="38" t="s">
        <v>116</v>
      </c>
      <c r="D127" s="35" t="s">
        <v>121</v>
      </c>
      <c r="E127" s="42" t="s">
        <v>42</v>
      </c>
    </row>
    <row r="128" spans="1:5" s="40" customFormat="1" ht="12.75">
      <c r="A128" s="45">
        <v>41618</v>
      </c>
      <c r="B128" s="74">
        <v>45</v>
      </c>
      <c r="C128" s="35" t="s">
        <v>120</v>
      </c>
      <c r="D128" s="35" t="s">
        <v>121</v>
      </c>
      <c r="E128" s="42" t="s">
        <v>42</v>
      </c>
    </row>
    <row r="129" spans="1:5" s="40" customFormat="1" ht="12.75">
      <c r="A129" s="45">
        <v>41618</v>
      </c>
      <c r="B129" s="74">
        <v>42.27</v>
      </c>
      <c r="C129" s="35" t="s">
        <v>92</v>
      </c>
      <c r="D129" s="35" t="s">
        <v>121</v>
      </c>
      <c r="E129" s="42" t="s">
        <v>42</v>
      </c>
    </row>
    <row r="130" spans="1:5" s="40" customFormat="1" ht="76.5">
      <c r="A130" s="45">
        <v>41626</v>
      </c>
      <c r="B130" s="74">
        <v>272.17</v>
      </c>
      <c r="C130" s="35" t="s">
        <v>61</v>
      </c>
      <c r="D130" s="35" t="s">
        <v>122</v>
      </c>
      <c r="E130" s="42" t="s">
        <v>42</v>
      </c>
    </row>
    <row r="131" spans="1:5" s="40" customFormat="1" ht="12.75">
      <c r="A131" s="45">
        <v>41626</v>
      </c>
      <c r="B131" s="74">
        <v>25.73</v>
      </c>
      <c r="C131" s="35" t="s">
        <v>87</v>
      </c>
      <c r="D131" s="35" t="s">
        <v>123</v>
      </c>
      <c r="E131" s="42" t="s">
        <v>29</v>
      </c>
    </row>
    <row r="132" spans="1:5" s="40" customFormat="1" ht="12.75">
      <c r="A132" s="45">
        <v>41626</v>
      </c>
      <c r="B132" s="74">
        <v>24</v>
      </c>
      <c r="C132" s="35" t="s">
        <v>131</v>
      </c>
      <c r="D132" s="35" t="s">
        <v>123</v>
      </c>
      <c r="E132" s="42" t="s">
        <v>42</v>
      </c>
    </row>
    <row r="133" spans="1:6" s="44" customFormat="1" ht="12.75">
      <c r="A133" s="45">
        <v>41626</v>
      </c>
      <c r="B133" s="74">
        <v>36.54</v>
      </c>
      <c r="C133" s="35" t="s">
        <v>89</v>
      </c>
      <c r="D133" s="35" t="s">
        <v>123</v>
      </c>
      <c r="E133" s="42" t="s">
        <v>42</v>
      </c>
      <c r="F133" s="43"/>
    </row>
    <row r="134" spans="1:6" s="44" customFormat="1" ht="12.75">
      <c r="A134" s="45">
        <v>41626</v>
      </c>
      <c r="B134" s="74">
        <v>65</v>
      </c>
      <c r="C134" s="35" t="s">
        <v>120</v>
      </c>
      <c r="D134" s="35" t="s">
        <v>123</v>
      </c>
      <c r="E134" s="42" t="s">
        <v>42</v>
      </c>
      <c r="F134" s="43"/>
    </row>
    <row r="135" spans="1:6" s="44" customFormat="1" ht="12.75">
      <c r="A135" s="45">
        <v>41626</v>
      </c>
      <c r="B135" s="74">
        <v>55</v>
      </c>
      <c r="C135" s="35" t="s">
        <v>259</v>
      </c>
      <c r="D135" s="35" t="s">
        <v>123</v>
      </c>
      <c r="E135" s="42" t="s">
        <v>42</v>
      </c>
      <c r="F135" s="43"/>
    </row>
    <row r="136" spans="1:6" s="44" customFormat="1" ht="12.75">
      <c r="A136" s="45">
        <v>41627</v>
      </c>
      <c r="B136" s="74">
        <v>65</v>
      </c>
      <c r="C136" s="35" t="s">
        <v>120</v>
      </c>
      <c r="D136" s="35" t="s">
        <v>123</v>
      </c>
      <c r="E136" s="42" t="s">
        <v>42</v>
      </c>
      <c r="F136" s="43"/>
    </row>
    <row r="137" spans="1:6" s="44" customFormat="1" ht="38.25">
      <c r="A137" s="45">
        <v>41649</v>
      </c>
      <c r="B137" s="74">
        <v>346.08</v>
      </c>
      <c r="C137" s="35" t="s">
        <v>240</v>
      </c>
      <c r="D137" s="35" t="s">
        <v>76</v>
      </c>
      <c r="E137" s="35" t="s">
        <v>32</v>
      </c>
      <c r="F137" s="43"/>
    </row>
    <row r="138" spans="1:6" s="44" customFormat="1" ht="12.75">
      <c r="A138" s="45">
        <v>41694</v>
      </c>
      <c r="B138" s="74">
        <v>30.5</v>
      </c>
      <c r="C138" s="35" t="s">
        <v>187</v>
      </c>
      <c r="D138" s="35" t="s">
        <v>188</v>
      </c>
      <c r="E138" s="35" t="s">
        <v>29</v>
      </c>
      <c r="F138" s="43"/>
    </row>
    <row r="139" spans="1:6" s="44" customFormat="1" ht="12.75">
      <c r="A139" s="45">
        <v>41697</v>
      </c>
      <c r="B139" s="74">
        <v>11.2</v>
      </c>
      <c r="C139" s="35" t="s">
        <v>170</v>
      </c>
      <c r="D139" s="35" t="s">
        <v>186</v>
      </c>
      <c r="E139" s="35" t="s">
        <v>29</v>
      </c>
      <c r="F139" s="43"/>
    </row>
    <row r="140" spans="1:6" s="44" customFormat="1" ht="12.75">
      <c r="A140" s="45">
        <v>41702</v>
      </c>
      <c r="B140" s="74">
        <v>26.5</v>
      </c>
      <c r="C140" s="35" t="s">
        <v>87</v>
      </c>
      <c r="D140" s="35" t="s">
        <v>163</v>
      </c>
      <c r="E140" s="35" t="s">
        <v>32</v>
      </c>
      <c r="F140" s="43"/>
    </row>
    <row r="141" spans="1:6" s="44" customFormat="1" ht="102">
      <c r="A141" s="45">
        <v>41702</v>
      </c>
      <c r="B141" s="74">
        <f>267.87+19.25</f>
        <v>287.12</v>
      </c>
      <c r="C141" s="35" t="s">
        <v>240</v>
      </c>
      <c r="D141" s="35" t="s">
        <v>250</v>
      </c>
      <c r="E141" s="35" t="s">
        <v>32</v>
      </c>
      <c r="F141" s="43"/>
    </row>
    <row r="142" spans="1:6" s="44" customFormat="1" ht="25.5">
      <c r="A142" s="45">
        <v>41702</v>
      </c>
      <c r="B142" s="74">
        <v>115</v>
      </c>
      <c r="C142" s="35" t="s">
        <v>162</v>
      </c>
      <c r="D142" s="35" t="s">
        <v>163</v>
      </c>
      <c r="E142" s="35" t="s">
        <v>32</v>
      </c>
      <c r="F142" s="43"/>
    </row>
    <row r="143" spans="1:6" s="44" customFormat="1" ht="25.5">
      <c r="A143" s="45">
        <v>41703</v>
      </c>
      <c r="B143" s="74">
        <v>65</v>
      </c>
      <c r="C143" s="35" t="s">
        <v>164</v>
      </c>
      <c r="D143" s="35" t="s">
        <v>163</v>
      </c>
      <c r="E143" s="35" t="s">
        <v>32</v>
      </c>
      <c r="F143" s="43"/>
    </row>
    <row r="144" spans="1:6" s="44" customFormat="1" ht="12.75">
      <c r="A144" s="45">
        <v>41703</v>
      </c>
      <c r="B144" s="74">
        <v>13.77</v>
      </c>
      <c r="C144" s="35" t="s">
        <v>152</v>
      </c>
      <c r="D144" s="35" t="s">
        <v>163</v>
      </c>
      <c r="E144" s="35" t="s">
        <v>32</v>
      </c>
      <c r="F144" s="43"/>
    </row>
    <row r="145" spans="1:6" s="44" customFormat="1" ht="12.75">
      <c r="A145" s="45">
        <v>41704</v>
      </c>
      <c r="B145" s="74">
        <v>18.56</v>
      </c>
      <c r="C145" s="35" t="s">
        <v>152</v>
      </c>
      <c r="D145" s="35" t="s">
        <v>163</v>
      </c>
      <c r="E145" s="35" t="s">
        <v>32</v>
      </c>
      <c r="F145" s="43"/>
    </row>
    <row r="146" spans="1:6" s="44" customFormat="1" ht="12.75">
      <c r="A146" s="45">
        <v>41704</v>
      </c>
      <c r="B146" s="74">
        <v>10</v>
      </c>
      <c r="C146" s="35" t="s">
        <v>165</v>
      </c>
      <c r="D146" s="35" t="s">
        <v>163</v>
      </c>
      <c r="E146" s="35" t="s">
        <v>32</v>
      </c>
      <c r="F146" s="43"/>
    </row>
    <row r="147" spans="1:6" s="44" customFormat="1" ht="12.75">
      <c r="A147" s="45">
        <v>41704</v>
      </c>
      <c r="B147" s="74">
        <v>29.66</v>
      </c>
      <c r="C147" s="35" t="s">
        <v>182</v>
      </c>
      <c r="D147" s="35" t="s">
        <v>163</v>
      </c>
      <c r="E147" s="35" t="s">
        <v>32</v>
      </c>
      <c r="F147" s="43"/>
    </row>
    <row r="148" spans="1:6" s="44" customFormat="1" ht="25.5">
      <c r="A148" s="45">
        <v>41705</v>
      </c>
      <c r="B148" s="74">
        <v>12.82</v>
      </c>
      <c r="C148" s="35" t="s">
        <v>168</v>
      </c>
      <c r="D148" s="35" t="s">
        <v>185</v>
      </c>
      <c r="E148" s="35" t="s">
        <v>29</v>
      </c>
      <c r="F148" s="43"/>
    </row>
    <row r="149" spans="1:6" s="44" customFormat="1" ht="12.75">
      <c r="A149" s="45">
        <v>41722</v>
      </c>
      <c r="B149" s="74">
        <v>521</v>
      </c>
      <c r="C149" s="35" t="s">
        <v>244</v>
      </c>
      <c r="D149" s="35" t="s">
        <v>176</v>
      </c>
      <c r="E149" s="42" t="s">
        <v>177</v>
      </c>
      <c r="F149" s="43"/>
    </row>
    <row r="150" spans="1:6" s="44" customFormat="1" ht="12.75">
      <c r="A150" s="65" t="s">
        <v>230</v>
      </c>
      <c r="B150" s="74">
        <v>196.52</v>
      </c>
      <c r="C150" s="35" t="s">
        <v>175</v>
      </c>
      <c r="D150" s="35" t="s">
        <v>176</v>
      </c>
      <c r="E150" s="42" t="s">
        <v>177</v>
      </c>
      <c r="F150" s="43"/>
    </row>
    <row r="151" spans="1:6" s="44" customFormat="1" ht="12.75">
      <c r="A151" s="45">
        <v>41722</v>
      </c>
      <c r="B151" s="74">
        <v>36</v>
      </c>
      <c r="C151" s="35" t="s">
        <v>196</v>
      </c>
      <c r="D151" s="35" t="s">
        <v>176</v>
      </c>
      <c r="E151" s="42" t="s">
        <v>177</v>
      </c>
      <c r="F151" s="43"/>
    </row>
    <row r="152" spans="1:6" s="44" customFormat="1" ht="12.75">
      <c r="A152" s="45">
        <v>41724</v>
      </c>
      <c r="B152" s="74">
        <v>9</v>
      </c>
      <c r="C152" s="35" t="s">
        <v>40</v>
      </c>
      <c r="D152" s="35" t="s">
        <v>166</v>
      </c>
      <c r="E152" s="35" t="s">
        <v>29</v>
      </c>
      <c r="F152" s="43"/>
    </row>
    <row r="153" spans="1:6" s="44" customFormat="1" ht="53.25" customHeight="1">
      <c r="A153" s="45">
        <v>41724</v>
      </c>
      <c r="B153" s="74">
        <v>418</v>
      </c>
      <c r="C153" s="35" t="s">
        <v>245</v>
      </c>
      <c r="D153" s="61" t="s">
        <v>189</v>
      </c>
      <c r="E153" s="61" t="s">
        <v>42</v>
      </c>
      <c r="F153" s="43"/>
    </row>
    <row r="154" spans="1:6" s="44" customFormat="1" ht="20.25" customHeight="1">
      <c r="A154" s="45">
        <v>41724</v>
      </c>
      <c r="B154" s="74">
        <v>49.74</v>
      </c>
      <c r="C154" s="62" t="s">
        <v>88</v>
      </c>
      <c r="D154" s="35" t="s">
        <v>166</v>
      </c>
      <c r="E154" s="35" t="s">
        <v>42</v>
      </c>
      <c r="F154" s="43"/>
    </row>
    <row r="155" spans="1:6" s="44" customFormat="1" ht="17.25" customHeight="1">
      <c r="A155" s="45">
        <v>41724</v>
      </c>
      <c r="B155" s="74">
        <v>163.57</v>
      </c>
      <c r="C155" s="35" t="s">
        <v>178</v>
      </c>
      <c r="D155" s="35" t="s">
        <v>166</v>
      </c>
      <c r="E155" s="35" t="s">
        <v>42</v>
      </c>
      <c r="F155" s="43"/>
    </row>
    <row r="156" spans="1:6" s="44" customFormat="1" ht="15" customHeight="1">
      <c r="A156" s="45">
        <v>41724</v>
      </c>
      <c r="B156" s="74">
        <v>10</v>
      </c>
      <c r="C156" s="35" t="s">
        <v>116</v>
      </c>
      <c r="D156" s="35" t="s">
        <v>166</v>
      </c>
      <c r="E156" s="35" t="s">
        <v>42</v>
      </c>
      <c r="F156" s="43"/>
    </row>
    <row r="157" spans="1:6" s="44" customFormat="1" ht="15" customHeight="1">
      <c r="A157" s="45">
        <v>41725</v>
      </c>
      <c r="B157" s="74">
        <v>18.74</v>
      </c>
      <c r="C157" s="35" t="s">
        <v>89</v>
      </c>
      <c r="D157" s="35" t="s">
        <v>166</v>
      </c>
      <c r="E157" s="35" t="s">
        <v>42</v>
      </c>
      <c r="F157" s="43"/>
    </row>
    <row r="158" spans="1:6" s="44" customFormat="1" ht="15" customHeight="1">
      <c r="A158" s="45">
        <v>41725</v>
      </c>
      <c r="B158" s="74">
        <v>19.13</v>
      </c>
      <c r="C158" s="35" t="s">
        <v>89</v>
      </c>
      <c r="D158" s="35" t="s">
        <v>166</v>
      </c>
      <c r="E158" s="35" t="s">
        <v>42</v>
      </c>
      <c r="F158" s="43"/>
    </row>
    <row r="159" spans="1:6" s="44" customFormat="1" ht="28.5" customHeight="1">
      <c r="A159" s="45">
        <v>41725</v>
      </c>
      <c r="B159" s="74">
        <v>135</v>
      </c>
      <c r="C159" s="35" t="s">
        <v>167</v>
      </c>
      <c r="D159" s="35" t="s">
        <v>166</v>
      </c>
      <c r="E159" s="59" t="s">
        <v>42</v>
      </c>
      <c r="F159" s="43"/>
    </row>
    <row r="160" spans="1:6" s="44" customFormat="1" ht="28.5" customHeight="1">
      <c r="A160" s="45">
        <v>41726</v>
      </c>
      <c r="B160" s="74">
        <v>49.74</v>
      </c>
      <c r="C160" s="62" t="s">
        <v>193</v>
      </c>
      <c r="D160" s="35" t="s">
        <v>166</v>
      </c>
      <c r="E160" s="59" t="s">
        <v>42</v>
      </c>
      <c r="F160" s="43"/>
    </row>
    <row r="161" spans="1:6" s="44" customFormat="1" ht="28.5" customHeight="1">
      <c r="A161" s="45">
        <v>41726</v>
      </c>
      <c r="B161" s="74">
        <v>9</v>
      </c>
      <c r="C161" s="35" t="s">
        <v>194</v>
      </c>
      <c r="D161" s="35" t="s">
        <v>166</v>
      </c>
      <c r="E161" s="59" t="s">
        <v>29</v>
      </c>
      <c r="F161" s="43"/>
    </row>
    <row r="162" spans="1:6" s="44" customFormat="1" ht="28.5" customHeight="1">
      <c r="A162" s="45">
        <v>41736</v>
      </c>
      <c r="B162" s="74">
        <v>11.67</v>
      </c>
      <c r="C162" s="35" t="s">
        <v>264</v>
      </c>
      <c r="D162" s="35" t="s">
        <v>195</v>
      </c>
      <c r="E162" s="59" t="s">
        <v>29</v>
      </c>
      <c r="F162" s="43"/>
    </row>
    <row r="163" spans="1:6" s="44" customFormat="1" ht="28.5" customHeight="1">
      <c r="A163" s="45">
        <v>41737</v>
      </c>
      <c r="B163" s="74">
        <v>14.26</v>
      </c>
      <c r="C163" s="35" t="s">
        <v>170</v>
      </c>
      <c r="D163" s="35" t="s">
        <v>169</v>
      </c>
      <c r="E163" s="59" t="s">
        <v>29</v>
      </c>
      <c r="F163" s="43"/>
    </row>
    <row r="164" spans="1:6" s="44" customFormat="1" ht="12.75">
      <c r="A164" s="45">
        <v>41743</v>
      </c>
      <c r="B164" s="74">
        <v>12</v>
      </c>
      <c r="C164" s="38" t="s">
        <v>151</v>
      </c>
      <c r="D164" s="35" t="s">
        <v>144</v>
      </c>
      <c r="E164" s="38" t="s">
        <v>29</v>
      </c>
      <c r="F164" s="43"/>
    </row>
    <row r="165" spans="1:6" s="44" customFormat="1" ht="38.25">
      <c r="A165" s="45">
        <v>41743</v>
      </c>
      <c r="B165" s="74">
        <v>128.7</v>
      </c>
      <c r="C165" s="35" t="s">
        <v>246</v>
      </c>
      <c r="D165" s="35" t="s">
        <v>161</v>
      </c>
      <c r="E165" s="42" t="s">
        <v>32</v>
      </c>
      <c r="F165" s="43"/>
    </row>
    <row r="166" spans="1:6" s="44" customFormat="1" ht="25.5">
      <c r="A166" s="45">
        <v>41743</v>
      </c>
      <c r="B166" s="74">
        <v>100</v>
      </c>
      <c r="C166" s="35" t="s">
        <v>143</v>
      </c>
      <c r="D166" s="35" t="s">
        <v>144</v>
      </c>
      <c r="E166" s="42" t="s">
        <v>32</v>
      </c>
      <c r="F166" s="43"/>
    </row>
    <row r="167" spans="1:6" s="44" customFormat="1" ht="12.75">
      <c r="A167" s="45">
        <v>41743</v>
      </c>
      <c r="B167" s="74">
        <v>17.79</v>
      </c>
      <c r="C167" s="38" t="s">
        <v>152</v>
      </c>
      <c r="D167" s="35" t="s">
        <v>144</v>
      </c>
      <c r="E167" s="42" t="s">
        <v>32</v>
      </c>
      <c r="F167" s="43"/>
    </row>
    <row r="168" spans="1:6" s="44" customFormat="1" ht="25.5">
      <c r="A168" s="45">
        <v>41743</v>
      </c>
      <c r="B168" s="74">
        <v>100</v>
      </c>
      <c r="C168" s="35" t="s">
        <v>143</v>
      </c>
      <c r="D168" s="35" t="s">
        <v>144</v>
      </c>
      <c r="E168" s="42" t="s">
        <v>32</v>
      </c>
      <c r="F168" s="43"/>
    </row>
    <row r="169" spans="1:6" s="44" customFormat="1" ht="12.75">
      <c r="A169" s="45">
        <v>41744</v>
      </c>
      <c r="B169" s="74">
        <v>45</v>
      </c>
      <c r="C169" s="35" t="s">
        <v>146</v>
      </c>
      <c r="D169" s="35" t="s">
        <v>144</v>
      </c>
      <c r="E169" s="42" t="s">
        <v>32</v>
      </c>
      <c r="F169" s="43"/>
    </row>
    <row r="170" spans="1:6" s="44" customFormat="1" ht="12.75">
      <c r="A170" s="45">
        <v>41745</v>
      </c>
      <c r="B170" s="74">
        <v>14.5</v>
      </c>
      <c r="C170" s="35" t="s">
        <v>152</v>
      </c>
      <c r="D170" s="35" t="s">
        <v>144</v>
      </c>
      <c r="E170" s="42" t="s">
        <v>32</v>
      </c>
      <c r="F170" s="43"/>
    </row>
    <row r="171" spans="1:6" s="44" customFormat="1" ht="12.75">
      <c r="A171" s="45">
        <v>41745</v>
      </c>
      <c r="B171" s="74">
        <v>47.83</v>
      </c>
      <c r="C171" s="35" t="s">
        <v>174</v>
      </c>
      <c r="D171" s="35" t="s">
        <v>144</v>
      </c>
      <c r="E171" s="42" t="s">
        <v>29</v>
      </c>
      <c r="F171" s="43"/>
    </row>
    <row r="172" spans="1:6" s="44" customFormat="1" ht="12.75">
      <c r="A172" s="45">
        <v>41745</v>
      </c>
      <c r="B172" s="74">
        <v>18.17</v>
      </c>
      <c r="C172" s="35" t="s">
        <v>170</v>
      </c>
      <c r="D172" s="35" t="s">
        <v>172</v>
      </c>
      <c r="E172" s="42" t="s">
        <v>29</v>
      </c>
      <c r="F172" s="43"/>
    </row>
    <row r="173" spans="1:6" s="44" customFormat="1" ht="12.75">
      <c r="A173" s="45">
        <v>41745</v>
      </c>
      <c r="B173" s="74">
        <v>10.04</v>
      </c>
      <c r="C173" s="35" t="s">
        <v>173</v>
      </c>
      <c r="D173" s="35" t="s">
        <v>172</v>
      </c>
      <c r="E173" s="42" t="s">
        <v>29</v>
      </c>
      <c r="F173" s="43"/>
    </row>
    <row r="174" spans="1:6" s="44" customFormat="1" ht="38.25">
      <c r="A174" s="45">
        <v>41766</v>
      </c>
      <c r="B174" s="74">
        <v>576.53</v>
      </c>
      <c r="C174" s="35" t="s">
        <v>245</v>
      </c>
      <c r="D174" s="35" t="s">
        <v>265</v>
      </c>
      <c r="E174" s="42" t="s">
        <v>42</v>
      </c>
      <c r="F174" s="43"/>
    </row>
    <row r="175" spans="1:6" s="44" customFormat="1" ht="25.5">
      <c r="A175" s="45">
        <v>41766</v>
      </c>
      <c r="B175" s="74">
        <v>100</v>
      </c>
      <c r="C175" s="35" t="s">
        <v>143</v>
      </c>
      <c r="D175" s="35" t="s">
        <v>147</v>
      </c>
      <c r="E175" s="42" t="s">
        <v>42</v>
      </c>
      <c r="F175" s="43"/>
    </row>
    <row r="176" spans="1:6" s="44" customFormat="1" ht="12.75">
      <c r="A176" s="45">
        <v>41766</v>
      </c>
      <c r="B176" s="74">
        <v>45</v>
      </c>
      <c r="C176" s="35" t="s">
        <v>146</v>
      </c>
      <c r="D176" s="35" t="s">
        <v>147</v>
      </c>
      <c r="E176" s="42" t="s">
        <v>42</v>
      </c>
      <c r="F176" s="43"/>
    </row>
    <row r="177" spans="1:6" s="44" customFormat="1" ht="12.75">
      <c r="A177" s="45">
        <v>41767</v>
      </c>
      <c r="B177" s="74">
        <v>10</v>
      </c>
      <c r="C177" s="38" t="s">
        <v>116</v>
      </c>
      <c r="D177" s="35" t="s">
        <v>147</v>
      </c>
      <c r="E177" s="42" t="s">
        <v>42</v>
      </c>
      <c r="F177" s="43"/>
    </row>
    <row r="178" spans="1:6" s="44" customFormat="1" ht="12.75">
      <c r="A178" s="45">
        <v>41767</v>
      </c>
      <c r="B178" s="74">
        <v>159</v>
      </c>
      <c r="C178" s="38" t="s">
        <v>184</v>
      </c>
      <c r="D178" s="35" t="s">
        <v>147</v>
      </c>
      <c r="E178" s="42" t="s">
        <v>42</v>
      </c>
      <c r="F178" s="43"/>
    </row>
    <row r="179" spans="1:6" s="44" customFormat="1" ht="12.75">
      <c r="A179" s="45">
        <v>41771</v>
      </c>
      <c r="B179" s="74">
        <v>14.93</v>
      </c>
      <c r="C179" s="38" t="s">
        <v>170</v>
      </c>
      <c r="D179" s="35" t="s">
        <v>180</v>
      </c>
      <c r="E179" s="42" t="s">
        <v>29</v>
      </c>
      <c r="F179" s="43"/>
    </row>
    <row r="180" spans="1:6" s="44" customFormat="1" ht="12.75">
      <c r="A180" s="45">
        <v>41771</v>
      </c>
      <c r="B180" s="74">
        <v>13.57</v>
      </c>
      <c r="C180" s="38" t="s">
        <v>197</v>
      </c>
      <c r="D180" s="35" t="s">
        <v>180</v>
      </c>
      <c r="E180" s="42" t="s">
        <v>29</v>
      </c>
      <c r="F180" s="43"/>
    </row>
    <row r="181" spans="1:6" s="44" customFormat="1" ht="12.75">
      <c r="A181" s="45">
        <v>41780</v>
      </c>
      <c r="B181" s="74">
        <v>31.76</v>
      </c>
      <c r="C181" s="38" t="s">
        <v>65</v>
      </c>
      <c r="D181" s="35" t="s">
        <v>136</v>
      </c>
      <c r="E181" s="42" t="s">
        <v>29</v>
      </c>
      <c r="F181" s="43"/>
    </row>
    <row r="182" spans="1:6" s="44" customFormat="1" ht="57" customHeight="1">
      <c r="A182" s="45">
        <v>41780</v>
      </c>
      <c r="B182" s="74">
        <v>548</v>
      </c>
      <c r="C182" s="35" t="s">
        <v>245</v>
      </c>
      <c r="D182" s="35" t="s">
        <v>266</v>
      </c>
      <c r="E182" s="60" t="s">
        <v>42</v>
      </c>
      <c r="F182" s="43"/>
    </row>
    <row r="183" spans="1:6" s="44" customFormat="1" ht="12.75">
      <c r="A183" s="45">
        <v>41780</v>
      </c>
      <c r="B183" s="74">
        <v>55</v>
      </c>
      <c r="C183" s="35" t="s">
        <v>133</v>
      </c>
      <c r="D183" s="35" t="s">
        <v>136</v>
      </c>
      <c r="E183" s="42" t="s">
        <v>42</v>
      </c>
      <c r="F183" s="43"/>
    </row>
    <row r="184" spans="1:6" s="44" customFormat="1" ht="25.5">
      <c r="A184" s="45">
        <v>41780</v>
      </c>
      <c r="B184" s="74">
        <v>65</v>
      </c>
      <c r="C184" s="35" t="s">
        <v>134</v>
      </c>
      <c r="D184" s="35" t="s">
        <v>136</v>
      </c>
      <c r="E184" s="42" t="s">
        <v>42</v>
      </c>
      <c r="F184" s="43"/>
    </row>
    <row r="185" spans="1:6" s="44" customFormat="1" ht="12.75">
      <c r="A185" s="45">
        <v>41781</v>
      </c>
      <c r="B185" s="74">
        <v>20</v>
      </c>
      <c r="C185" s="35" t="s">
        <v>135</v>
      </c>
      <c r="D185" s="35" t="s">
        <v>136</v>
      </c>
      <c r="E185" s="35" t="s">
        <v>42</v>
      </c>
      <c r="F185" s="43"/>
    </row>
    <row r="186" spans="1:6" s="44" customFormat="1" ht="12.75">
      <c r="A186" s="45">
        <v>41782</v>
      </c>
      <c r="B186" s="74">
        <v>45.34</v>
      </c>
      <c r="C186" s="35" t="s">
        <v>181</v>
      </c>
      <c r="D186" s="35" t="s">
        <v>136</v>
      </c>
      <c r="E186" s="42" t="s">
        <v>29</v>
      </c>
      <c r="F186" s="43"/>
    </row>
    <row r="187" spans="1:6" s="44" customFormat="1" ht="12.75">
      <c r="A187" s="45">
        <v>41798</v>
      </c>
      <c r="B187" s="74">
        <v>39.73</v>
      </c>
      <c r="C187" s="35" t="s">
        <v>267</v>
      </c>
      <c r="D187" s="35" t="s">
        <v>138</v>
      </c>
      <c r="E187" s="42" t="s">
        <v>137</v>
      </c>
      <c r="F187" s="43"/>
    </row>
    <row r="188" spans="1:6" s="44" customFormat="1" ht="51">
      <c r="A188" s="45">
        <v>41798</v>
      </c>
      <c r="B188" s="74">
        <v>278</v>
      </c>
      <c r="C188" s="35" t="s">
        <v>179</v>
      </c>
      <c r="D188" s="35" t="s">
        <v>251</v>
      </c>
      <c r="E188" s="42" t="s">
        <v>32</v>
      </c>
      <c r="F188" s="43"/>
    </row>
    <row r="189" spans="1:6" s="44" customFormat="1" ht="12.75">
      <c r="A189" s="45">
        <v>41798</v>
      </c>
      <c r="B189" s="74">
        <v>10</v>
      </c>
      <c r="C189" s="35" t="s">
        <v>116</v>
      </c>
      <c r="D189" s="35" t="s">
        <v>139</v>
      </c>
      <c r="E189" s="42" t="s">
        <v>32</v>
      </c>
      <c r="F189" s="43"/>
    </row>
    <row r="190" spans="1:6" s="44" customFormat="1" ht="25.5">
      <c r="A190" s="45">
        <v>41798</v>
      </c>
      <c r="B190" s="74">
        <v>135</v>
      </c>
      <c r="C190" s="35" t="s">
        <v>140</v>
      </c>
      <c r="D190" s="35" t="s">
        <v>139</v>
      </c>
      <c r="E190" s="42" t="s">
        <v>32</v>
      </c>
      <c r="F190" s="43"/>
    </row>
    <row r="191" spans="1:6" s="44" customFormat="1" ht="12.75">
      <c r="A191" s="45">
        <v>41799</v>
      </c>
      <c r="B191" s="74">
        <v>45</v>
      </c>
      <c r="C191" s="35" t="s">
        <v>141</v>
      </c>
      <c r="D191" s="35" t="s">
        <v>139</v>
      </c>
      <c r="E191" s="42" t="s">
        <v>32</v>
      </c>
      <c r="F191" s="43"/>
    </row>
    <row r="192" spans="1:6" s="44" customFormat="1" ht="12.75">
      <c r="A192" s="45">
        <v>41800</v>
      </c>
      <c r="B192" s="74">
        <v>16</v>
      </c>
      <c r="C192" s="35" t="s">
        <v>149</v>
      </c>
      <c r="D192" s="35" t="s">
        <v>139</v>
      </c>
      <c r="E192" s="42" t="s">
        <v>32</v>
      </c>
      <c r="F192" s="43"/>
    </row>
    <row r="193" spans="1:6" s="44" customFormat="1" ht="12.75">
      <c r="A193" s="45">
        <v>41800</v>
      </c>
      <c r="B193" s="79">
        <v>32.24</v>
      </c>
      <c r="C193" s="35" t="s">
        <v>182</v>
      </c>
      <c r="D193" s="35" t="s">
        <v>139</v>
      </c>
      <c r="E193" s="42" t="s">
        <v>29</v>
      </c>
      <c r="F193" s="43"/>
    </row>
    <row r="194" spans="1:6" s="44" customFormat="1" ht="38.25">
      <c r="A194" s="45">
        <v>41814</v>
      </c>
      <c r="B194" s="79">
        <v>268</v>
      </c>
      <c r="C194" s="35" t="s">
        <v>179</v>
      </c>
      <c r="D194" s="35" t="s">
        <v>252</v>
      </c>
      <c r="E194" s="42" t="s">
        <v>32</v>
      </c>
      <c r="F194" s="43"/>
    </row>
    <row r="195" spans="1:6" s="44" customFormat="1" ht="25.5">
      <c r="A195" s="45">
        <v>41814</v>
      </c>
      <c r="B195" s="79">
        <v>90</v>
      </c>
      <c r="C195" s="35" t="s">
        <v>253</v>
      </c>
      <c r="D195" s="35" t="s">
        <v>254</v>
      </c>
      <c r="E195" s="42" t="s">
        <v>32</v>
      </c>
      <c r="F195" s="43"/>
    </row>
    <row r="196" spans="1:6" s="44" customFormat="1" ht="12.75">
      <c r="A196" s="45">
        <v>41814</v>
      </c>
      <c r="B196" s="79">
        <v>16</v>
      </c>
      <c r="C196" s="35" t="s">
        <v>268</v>
      </c>
      <c r="D196" s="35" t="s">
        <v>254</v>
      </c>
      <c r="E196" s="42" t="s">
        <v>32</v>
      </c>
      <c r="F196" s="43"/>
    </row>
    <row r="197" spans="1:6" s="44" customFormat="1" ht="25.5">
      <c r="A197" s="45">
        <v>41815</v>
      </c>
      <c r="B197" s="79">
        <v>100</v>
      </c>
      <c r="C197" s="35" t="s">
        <v>255</v>
      </c>
      <c r="D197" s="35" t="s">
        <v>254</v>
      </c>
      <c r="E197" s="42" t="s">
        <v>32</v>
      </c>
      <c r="F197" s="43"/>
    </row>
    <row r="198" spans="1:6" s="44" customFormat="1" ht="12.75">
      <c r="A198" s="45">
        <v>41816</v>
      </c>
      <c r="B198" s="79">
        <v>45</v>
      </c>
      <c r="C198" s="35" t="s">
        <v>141</v>
      </c>
      <c r="D198" s="35" t="s">
        <v>254</v>
      </c>
      <c r="E198" s="42" t="s">
        <v>32</v>
      </c>
      <c r="F198" s="43"/>
    </row>
    <row r="199" spans="1:6" s="44" customFormat="1" ht="12.75">
      <c r="A199" s="45">
        <v>41816</v>
      </c>
      <c r="B199" s="79">
        <v>16</v>
      </c>
      <c r="C199" s="35" t="s">
        <v>269</v>
      </c>
      <c r="D199" s="35" t="s">
        <v>254</v>
      </c>
      <c r="E199" s="42" t="s">
        <v>32</v>
      </c>
      <c r="F199" s="43"/>
    </row>
    <row r="200" spans="1:6" s="44" customFormat="1" ht="12.75">
      <c r="A200" s="45"/>
      <c r="B200" s="81">
        <f>SUM(B37:B199)</f>
        <v>14962.600000000004</v>
      </c>
      <c r="C200" s="35"/>
      <c r="D200" s="35"/>
      <c r="E200" s="42"/>
      <c r="F200" s="43"/>
    </row>
    <row r="201" spans="1:6" s="44" customFormat="1" ht="12.75">
      <c r="A201" s="45"/>
      <c r="B201" s="74"/>
      <c r="C201" s="35"/>
      <c r="D201" s="35"/>
      <c r="E201" s="42"/>
      <c r="F201" s="43"/>
    </row>
    <row r="202" spans="1:6" s="71" customFormat="1" ht="12.75">
      <c r="A202" s="70"/>
      <c r="B202" s="79"/>
      <c r="C202" s="36"/>
      <c r="D202" s="36"/>
      <c r="E202" s="42"/>
      <c r="F202" s="43"/>
    </row>
    <row r="203" spans="1:3" s="46" customFormat="1" ht="25.5">
      <c r="A203" s="53" t="s">
        <v>248</v>
      </c>
      <c r="B203" s="84"/>
      <c r="C203" s="47"/>
    </row>
    <row r="204" spans="1:28" ht="12.75">
      <c r="A204" s="48"/>
      <c r="B204" s="85" t="s">
        <v>3</v>
      </c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50"/>
    </row>
    <row r="206" ht="12.75">
      <c r="B206" s="75">
        <f>B10+B26+B33+B200</f>
        <v>31025.560000000005</v>
      </c>
    </row>
    <row r="207" spans="1:2" s="73" customFormat="1" ht="12.75">
      <c r="A207" s="72"/>
      <c r="B207" s="87"/>
    </row>
    <row r="210" ht="12.75">
      <c r="B210" s="88"/>
    </row>
    <row r="211" ht="12.75">
      <c r="B211" s="88"/>
    </row>
    <row r="212" spans="1:2" ht="12.75">
      <c r="A212" s="41"/>
      <c r="B212" s="88"/>
    </row>
    <row r="213" ht="12.75">
      <c r="A213" s="41"/>
    </row>
    <row r="214" ht="12.75">
      <c r="A214" s="41"/>
    </row>
  </sheetData>
  <sheetProtection/>
  <mergeCells count="3">
    <mergeCell ref="A1:C1"/>
    <mergeCell ref="C2:D2"/>
    <mergeCell ref="A2:B2"/>
  </mergeCells>
  <printOptions gridLines="1"/>
  <pageMargins left="0.31" right="0.39" top="0.7480314960629921" bottom="0.34" header="0.31496062992125984" footer="0.31496062992125984"/>
  <pageSetup horizontalDpi="600" verticalDpi="600" orientation="landscape" paperSize="9" scale="75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3" s="1" customFormat="1" ht="36" customHeight="1">
      <c r="A1" s="95" t="s">
        <v>25</v>
      </c>
      <c r="B1" s="96"/>
      <c r="C1" s="96"/>
    </row>
    <row r="2" spans="1:4" s="11" customFormat="1" ht="35.25" customHeight="1">
      <c r="A2" s="92" t="s">
        <v>24</v>
      </c>
      <c r="B2" s="93"/>
      <c r="C2" s="92" t="s">
        <v>233</v>
      </c>
      <c r="D2" s="93"/>
    </row>
    <row r="3" spans="1:2" s="5" customFormat="1" ht="35.25" customHeight="1">
      <c r="A3" s="5" t="s">
        <v>9</v>
      </c>
      <c r="B3" s="5" t="s">
        <v>1</v>
      </c>
    </row>
    <row r="4" spans="1:5" s="7" customFormat="1" ht="25.5" customHeight="1">
      <c r="A4" s="7" t="s">
        <v>2</v>
      </c>
      <c r="B4" s="7" t="s">
        <v>3</v>
      </c>
      <c r="C4" s="7" t="s">
        <v>10</v>
      </c>
      <c r="D4" s="7" t="s">
        <v>11</v>
      </c>
      <c r="E4" s="7" t="s">
        <v>6</v>
      </c>
    </row>
    <row r="5" spans="1:4" s="25" customFormat="1" ht="12.75">
      <c r="A5" s="29"/>
      <c r="B5" s="31"/>
      <c r="C5" s="27"/>
      <c r="D5" s="28"/>
    </row>
    <row r="6" spans="2:3" ht="30">
      <c r="B6" s="54">
        <v>0</v>
      </c>
      <c r="C6" s="57" t="s">
        <v>26</v>
      </c>
    </row>
    <row r="16" ht="11.25" customHeight="1"/>
    <row r="17" ht="12.75" hidden="1"/>
    <row r="18" spans="1:5" s="12" customFormat="1" ht="29.25" customHeight="1">
      <c r="A18" s="4" t="s">
        <v>9</v>
      </c>
      <c r="B18" s="4" t="s">
        <v>7</v>
      </c>
      <c r="C18" s="4"/>
      <c r="D18" s="4"/>
      <c r="E18" s="4"/>
    </row>
    <row r="19" spans="1:5" ht="22.5" customHeight="1">
      <c r="A19" s="7" t="s">
        <v>2</v>
      </c>
      <c r="B19" s="7" t="s">
        <v>3</v>
      </c>
      <c r="C19" s="7"/>
      <c r="D19" s="7"/>
      <c r="E19" s="7"/>
    </row>
    <row r="20" spans="1:4" s="25" customFormat="1" ht="12.75">
      <c r="A20" s="29"/>
      <c r="B20" s="31"/>
      <c r="C20" s="27"/>
      <c r="D20" s="28"/>
    </row>
    <row r="21" spans="1:3" ht="30">
      <c r="A21" s="21"/>
      <c r="B21" s="54">
        <v>0</v>
      </c>
      <c r="C21" s="57" t="s">
        <v>26</v>
      </c>
    </row>
    <row r="25" ht="12.75">
      <c r="B25" s="22">
        <f>SUM(B21:B24)</f>
        <v>0</v>
      </c>
    </row>
    <row r="27" spans="1:3" s="6" customFormat="1" ht="48" customHeight="1">
      <c r="A27" s="13" t="s">
        <v>247</v>
      </c>
      <c r="B27" s="9" t="s">
        <v>3</v>
      </c>
      <c r="C27" s="8"/>
    </row>
    <row r="29" ht="12.75">
      <c r="B29" s="23">
        <f>B25</f>
        <v>0</v>
      </c>
    </row>
  </sheetData>
  <sheetProtection/>
  <mergeCells count="3">
    <mergeCell ref="A1:C1"/>
    <mergeCell ref="C2:D2"/>
    <mergeCell ref="A2:B2"/>
  </mergeCells>
  <printOptions/>
  <pageMargins left="0.7" right="0.7" top="0.75" bottom="0.75" header="0.3" footer="0.3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61.421875" style="2" customWidth="1"/>
    <col min="4" max="4" width="28.140625" style="2" customWidth="1"/>
  </cols>
  <sheetData>
    <row r="1" spans="1:4" ht="39.75" customHeight="1">
      <c r="A1" s="95" t="s">
        <v>25</v>
      </c>
      <c r="B1" s="96"/>
      <c r="C1" s="96"/>
      <c r="D1" s="7"/>
    </row>
    <row r="2" spans="1:4" ht="29.25" customHeight="1">
      <c r="A2" s="92" t="s">
        <v>24</v>
      </c>
      <c r="B2" s="93"/>
      <c r="C2" s="92" t="s">
        <v>233</v>
      </c>
      <c r="D2" s="93"/>
    </row>
    <row r="3" spans="1:4" ht="39.75" customHeight="1">
      <c r="A3" s="4" t="s">
        <v>12</v>
      </c>
      <c r="B3" s="4" t="s">
        <v>1</v>
      </c>
      <c r="C3" s="4"/>
      <c r="D3" s="4"/>
    </row>
    <row r="4" spans="1:4" ht="21.75" customHeight="1">
      <c r="A4" s="3" t="s">
        <v>2</v>
      </c>
      <c r="B4" s="3" t="s">
        <v>3</v>
      </c>
      <c r="C4" s="3" t="s">
        <v>13</v>
      </c>
      <c r="D4" s="3" t="s">
        <v>14</v>
      </c>
    </row>
    <row r="5" spans="1:4" s="25" customFormat="1" ht="15">
      <c r="A5" s="55">
        <v>41714</v>
      </c>
      <c r="B5" s="56">
        <v>31.44</v>
      </c>
      <c r="C5" s="58" t="s">
        <v>156</v>
      </c>
      <c r="D5" s="58"/>
    </row>
    <row r="6" spans="1:4" s="24" customFormat="1" ht="12.75">
      <c r="A6" s="45"/>
      <c r="B6" s="31"/>
      <c r="C6" s="27"/>
      <c r="D6" s="27"/>
    </row>
    <row r="7" ht="12.75">
      <c r="B7" s="32">
        <f>SUM(B5:B6)</f>
        <v>31.44</v>
      </c>
    </row>
    <row r="9" spans="1:4" ht="33" customHeight="1">
      <c r="A9" s="4" t="s">
        <v>12</v>
      </c>
      <c r="B9" s="4" t="s">
        <v>7</v>
      </c>
      <c r="C9" s="4"/>
      <c r="D9" s="4"/>
    </row>
    <row r="10" spans="1:4" ht="15" customHeight="1">
      <c r="A10" s="3" t="s">
        <v>2</v>
      </c>
      <c r="B10" s="3" t="s">
        <v>3</v>
      </c>
      <c r="C10" s="3"/>
      <c r="D10" s="3"/>
    </row>
    <row r="11" spans="1:4" s="25" customFormat="1" ht="15">
      <c r="A11" s="55">
        <v>41457</v>
      </c>
      <c r="B11" s="56">
        <v>70.5</v>
      </c>
      <c r="C11" s="58" t="s">
        <v>30</v>
      </c>
      <c r="D11" s="58" t="s">
        <v>29</v>
      </c>
    </row>
    <row r="12" spans="1:4" s="25" customFormat="1" ht="30">
      <c r="A12" s="55">
        <v>41459</v>
      </c>
      <c r="B12" s="56">
        <v>50.5</v>
      </c>
      <c r="C12" s="58" t="s">
        <v>231</v>
      </c>
      <c r="D12" s="58" t="s">
        <v>29</v>
      </c>
    </row>
    <row r="13" spans="1:4" s="25" customFormat="1" ht="15">
      <c r="A13" s="55">
        <v>41513</v>
      </c>
      <c r="B13" s="56">
        <v>66.1</v>
      </c>
      <c r="C13" s="58" t="s">
        <v>38</v>
      </c>
      <c r="D13" s="58" t="s">
        <v>32</v>
      </c>
    </row>
    <row r="14" spans="1:4" s="25" customFormat="1" ht="30">
      <c r="A14" s="55">
        <v>41519</v>
      </c>
      <c r="B14" s="56">
        <v>24</v>
      </c>
      <c r="C14" s="58" t="s">
        <v>39</v>
      </c>
      <c r="D14" s="58" t="s">
        <v>29</v>
      </c>
    </row>
    <row r="15" spans="1:4" s="25" customFormat="1" ht="15">
      <c r="A15" s="55">
        <v>41519</v>
      </c>
      <c r="B15" s="56">
        <v>55</v>
      </c>
      <c r="C15" s="58" t="s">
        <v>90</v>
      </c>
      <c r="D15" s="58" t="s">
        <v>32</v>
      </c>
    </row>
    <row r="16" spans="1:4" s="25" customFormat="1" ht="15">
      <c r="A16" s="55">
        <v>41569</v>
      </c>
      <c r="B16" s="56">
        <v>15.5</v>
      </c>
      <c r="C16" s="58" t="s">
        <v>105</v>
      </c>
      <c r="D16" s="58" t="s">
        <v>107</v>
      </c>
    </row>
    <row r="17" spans="1:4" s="25" customFormat="1" ht="15">
      <c r="A17" s="55">
        <v>41572</v>
      </c>
      <c r="B17" s="56">
        <v>30</v>
      </c>
      <c r="C17" s="58" t="s">
        <v>109</v>
      </c>
      <c r="D17" s="58" t="s">
        <v>42</v>
      </c>
    </row>
    <row r="18" spans="1:4" s="25" customFormat="1" ht="30">
      <c r="A18" s="55">
        <v>41577</v>
      </c>
      <c r="B18" s="56">
        <v>92.5</v>
      </c>
      <c r="C18" s="58" t="s">
        <v>110</v>
      </c>
      <c r="D18" s="58" t="s">
        <v>42</v>
      </c>
    </row>
    <row r="19" spans="1:4" s="25" customFormat="1" ht="15">
      <c r="A19" s="55">
        <v>41578</v>
      </c>
      <c r="B19" s="56">
        <v>40.5</v>
      </c>
      <c r="C19" s="58" t="s">
        <v>257</v>
      </c>
      <c r="D19" s="58" t="s">
        <v>29</v>
      </c>
    </row>
    <row r="20" spans="1:4" s="25" customFormat="1" ht="15">
      <c r="A20" s="55">
        <v>41591</v>
      </c>
      <c r="B20" s="56">
        <v>33.6</v>
      </c>
      <c r="C20" s="58" t="s">
        <v>112</v>
      </c>
      <c r="D20" s="58" t="s">
        <v>29</v>
      </c>
    </row>
    <row r="21" spans="1:4" s="25" customFormat="1" ht="30">
      <c r="A21" s="55">
        <v>41599</v>
      </c>
      <c r="B21" s="56">
        <v>178</v>
      </c>
      <c r="C21" s="58" t="s">
        <v>113</v>
      </c>
      <c r="D21" s="58" t="s">
        <v>32</v>
      </c>
    </row>
    <row r="22" spans="1:4" s="25" customFormat="1" ht="15">
      <c r="A22" s="55">
        <v>41604</v>
      </c>
      <c r="B22" s="56">
        <v>24</v>
      </c>
      <c r="C22" s="58" t="s">
        <v>183</v>
      </c>
      <c r="D22" s="58" t="s">
        <v>32</v>
      </c>
    </row>
    <row r="23" spans="1:4" s="25" customFormat="1" ht="15">
      <c r="A23" s="55">
        <v>41605</v>
      </c>
      <c r="B23" s="56">
        <v>46</v>
      </c>
      <c r="C23" s="58" t="s">
        <v>183</v>
      </c>
      <c r="D23" s="58" t="s">
        <v>29</v>
      </c>
    </row>
    <row r="24" spans="1:4" s="25" customFormat="1" ht="15">
      <c r="A24" s="55">
        <v>41614</v>
      </c>
      <c r="B24" s="56">
        <v>31.3</v>
      </c>
      <c r="C24" s="58" t="s">
        <v>126</v>
      </c>
      <c r="D24" s="58" t="s">
        <v>29</v>
      </c>
    </row>
    <row r="25" spans="1:4" s="25" customFormat="1" ht="15">
      <c r="A25" s="55">
        <v>41618</v>
      </c>
      <c r="B25" s="56">
        <v>23.2</v>
      </c>
      <c r="C25" s="58" t="s">
        <v>127</v>
      </c>
      <c r="D25" s="58" t="s">
        <v>42</v>
      </c>
    </row>
    <row r="26" spans="1:4" s="25" customFormat="1" ht="30">
      <c r="A26" s="55">
        <v>41618</v>
      </c>
      <c r="B26" s="56">
        <v>98.05</v>
      </c>
      <c r="C26" s="58" t="s">
        <v>129</v>
      </c>
      <c r="D26" s="58" t="s">
        <v>42</v>
      </c>
    </row>
    <row r="27" spans="1:4" s="25" customFormat="1" ht="15">
      <c r="A27" s="55">
        <v>41621</v>
      </c>
      <c r="B27" s="56">
        <v>15.9</v>
      </c>
      <c r="C27" s="58" t="s">
        <v>130</v>
      </c>
      <c r="D27" s="58" t="s">
        <v>29</v>
      </c>
    </row>
    <row r="28" spans="1:4" s="25" customFormat="1" ht="30">
      <c r="A28" s="55">
        <v>41628</v>
      </c>
      <c r="B28" s="56">
        <v>44</v>
      </c>
      <c r="C28" s="58" t="s">
        <v>132</v>
      </c>
      <c r="D28" s="58" t="s">
        <v>29</v>
      </c>
    </row>
    <row r="29" spans="1:4" s="25" customFormat="1" ht="15">
      <c r="A29" s="55">
        <v>41669</v>
      </c>
      <c r="B29" s="56">
        <v>19.3</v>
      </c>
      <c r="C29" s="58" t="s">
        <v>191</v>
      </c>
      <c r="D29" s="58" t="s">
        <v>29</v>
      </c>
    </row>
    <row r="30" spans="1:4" s="25" customFormat="1" ht="15">
      <c r="A30" s="55">
        <v>41703</v>
      </c>
      <c r="B30" s="56">
        <v>39.35</v>
      </c>
      <c r="C30" s="58" t="s">
        <v>190</v>
      </c>
      <c r="D30" s="58" t="s">
        <v>32</v>
      </c>
    </row>
    <row r="31" spans="1:4" s="25" customFormat="1" ht="30">
      <c r="A31" s="55">
        <v>41704</v>
      </c>
      <c r="B31" s="56">
        <v>38</v>
      </c>
      <c r="C31" s="58" t="s">
        <v>256</v>
      </c>
      <c r="D31" s="58" t="s">
        <v>32</v>
      </c>
    </row>
    <row r="32" spans="1:4" s="25" customFormat="1" ht="15">
      <c r="A32" s="55">
        <v>41705</v>
      </c>
      <c r="B32" s="56">
        <v>43</v>
      </c>
      <c r="C32" s="58" t="s">
        <v>192</v>
      </c>
      <c r="D32" s="58" t="s">
        <v>29</v>
      </c>
    </row>
    <row r="33" spans="1:4" s="25" customFormat="1" ht="30">
      <c r="A33" s="55">
        <v>41731</v>
      </c>
      <c r="B33" s="56">
        <v>76</v>
      </c>
      <c r="C33" s="58" t="s">
        <v>148</v>
      </c>
      <c r="D33" s="58" t="s">
        <v>32</v>
      </c>
    </row>
    <row r="34" spans="1:4" s="25" customFormat="1" ht="15">
      <c r="A34" s="55">
        <v>41738</v>
      </c>
      <c r="B34" s="56">
        <v>25.5</v>
      </c>
      <c r="C34" s="58" t="s">
        <v>150</v>
      </c>
      <c r="D34" s="58" t="s">
        <v>32</v>
      </c>
    </row>
    <row r="35" spans="1:4" s="25" customFormat="1" ht="15">
      <c r="A35" s="55">
        <v>41744</v>
      </c>
      <c r="B35" s="56">
        <v>49</v>
      </c>
      <c r="C35" s="58" t="s">
        <v>145</v>
      </c>
      <c r="D35" s="58" t="s">
        <v>32</v>
      </c>
    </row>
    <row r="36" spans="1:4" s="25" customFormat="1" ht="15">
      <c r="A36" s="55">
        <v>41744</v>
      </c>
      <c r="B36" s="56">
        <v>21</v>
      </c>
      <c r="C36" s="58" t="s">
        <v>153</v>
      </c>
      <c r="D36" s="58" t="s">
        <v>29</v>
      </c>
    </row>
    <row r="37" spans="1:4" s="25" customFormat="1" ht="15">
      <c r="A37" s="55">
        <v>41745</v>
      </c>
      <c r="B37" s="56">
        <v>34.22</v>
      </c>
      <c r="C37" s="58" t="s">
        <v>171</v>
      </c>
      <c r="D37" s="58" t="s">
        <v>29</v>
      </c>
    </row>
    <row r="38" spans="1:4" s="25" customFormat="1" ht="15">
      <c r="A38" s="55">
        <v>41771</v>
      </c>
      <c r="B38" s="56">
        <v>35</v>
      </c>
      <c r="C38" s="58" t="s">
        <v>155</v>
      </c>
      <c r="D38" s="58" t="s">
        <v>42</v>
      </c>
    </row>
    <row r="39" spans="1:4" s="25" customFormat="1" ht="15">
      <c r="A39" s="55">
        <v>41773</v>
      </c>
      <c r="B39" s="56">
        <v>52.5</v>
      </c>
      <c r="C39" s="58" t="s">
        <v>154</v>
      </c>
      <c r="D39" s="58"/>
    </row>
    <row r="40" spans="1:4" s="25" customFormat="1" ht="30">
      <c r="A40" s="55">
        <v>41780</v>
      </c>
      <c r="B40" s="89">
        <v>158.5</v>
      </c>
      <c r="C40" s="58" t="s">
        <v>232</v>
      </c>
      <c r="D40" s="58" t="s">
        <v>42</v>
      </c>
    </row>
    <row r="41" spans="1:3" ht="15">
      <c r="A41" s="55"/>
      <c r="B41" s="56"/>
      <c r="C41" s="58"/>
    </row>
    <row r="42" spans="1:2" ht="12.75">
      <c r="A42" s="20"/>
      <c r="B42" s="30">
        <f>SUM(B11:B40)</f>
        <v>1530.02</v>
      </c>
    </row>
    <row r="43" ht="12.75">
      <c r="A43" s="20"/>
    </row>
    <row r="44" spans="1:4" ht="28.5">
      <c r="A44" s="10" t="s">
        <v>249</v>
      </c>
      <c r="B44" s="9" t="s">
        <v>3</v>
      </c>
      <c r="C44" s="8"/>
      <c r="D44" s="6"/>
    </row>
    <row r="46" ht="12.75">
      <c r="B46" s="30">
        <f>B7+B42</f>
        <v>1561.46</v>
      </c>
    </row>
  </sheetData>
  <sheetProtection/>
  <mergeCells count="3">
    <mergeCell ref="A1:C1"/>
    <mergeCell ref="C2:D2"/>
    <mergeCell ref="A2:B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95" t="s">
        <v>25</v>
      </c>
      <c r="B1" s="96"/>
      <c r="C1" s="96"/>
      <c r="D1" s="7"/>
      <c r="E1" s="7"/>
    </row>
    <row r="2" spans="1:5" ht="30" customHeight="1">
      <c r="A2" s="92" t="s">
        <v>24</v>
      </c>
      <c r="B2" s="93"/>
      <c r="C2" s="92" t="s">
        <v>233</v>
      </c>
      <c r="D2" s="93"/>
      <c r="E2" s="3"/>
    </row>
    <row r="3" spans="1:5" ht="27" customHeight="1">
      <c r="A3" s="97" t="s">
        <v>15</v>
      </c>
      <c r="B3" s="93"/>
      <c r="C3" s="93"/>
      <c r="D3" s="17"/>
      <c r="E3" s="17"/>
    </row>
    <row r="4" spans="1:5" s="14" customFormat="1" ht="50.25" customHeight="1">
      <c r="A4" s="18" t="s">
        <v>16</v>
      </c>
      <c r="B4" s="19"/>
      <c r="C4" s="19"/>
      <c r="D4" s="19"/>
      <c r="E4" s="19"/>
    </row>
    <row r="5" spans="1:5" ht="20.25" customHeight="1">
      <c r="A5" s="5" t="s">
        <v>17</v>
      </c>
      <c r="B5" s="5"/>
      <c r="C5" s="5"/>
      <c r="D5" s="5"/>
      <c r="E5" s="5"/>
    </row>
    <row r="6" spans="1:5" ht="19.5" customHeight="1">
      <c r="A6" s="3" t="s">
        <v>2</v>
      </c>
      <c r="B6" s="3" t="s">
        <v>18</v>
      </c>
      <c r="C6" s="3" t="s">
        <v>19</v>
      </c>
      <c r="D6" s="3" t="s">
        <v>20</v>
      </c>
      <c r="E6" s="3"/>
    </row>
    <row r="7" ht="12.75">
      <c r="A7" s="26"/>
    </row>
    <row r="8" spans="2:3" ht="30">
      <c r="B8" s="54">
        <v>0</v>
      </c>
      <c r="C8" s="57" t="s">
        <v>26</v>
      </c>
    </row>
    <row r="12" spans="1:5" s="16" customFormat="1" ht="27" customHeight="1">
      <c r="A12" s="15" t="s">
        <v>21</v>
      </c>
      <c r="B12" s="15"/>
      <c r="C12" s="15"/>
      <c r="D12" s="15"/>
      <c r="E12" s="15"/>
    </row>
    <row r="13" spans="1:5" ht="12.75">
      <c r="A13" s="3" t="s">
        <v>2</v>
      </c>
      <c r="B13" s="3" t="s">
        <v>18</v>
      </c>
      <c r="C13" s="3" t="s">
        <v>22</v>
      </c>
      <c r="D13" s="3" t="s">
        <v>23</v>
      </c>
      <c r="E13" s="3"/>
    </row>
    <row r="15" spans="2:3" ht="30">
      <c r="B15" s="54">
        <v>0</v>
      </c>
      <c r="C15" s="57" t="s">
        <v>26</v>
      </c>
    </row>
    <row r="20" spans="1:5" ht="12.75">
      <c r="A20" s="1"/>
      <c r="B20" s="1"/>
      <c r="C20" s="1"/>
      <c r="D20" s="1"/>
      <c r="E20" s="1"/>
    </row>
  </sheetData>
  <sheetProtection/>
  <mergeCells count="4">
    <mergeCell ref="A1:C1"/>
    <mergeCell ref="C2:D2"/>
    <mergeCell ref="A2:B2"/>
    <mergeCell ref="A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Matt Allen</cp:lastModifiedBy>
  <cp:lastPrinted>2013-01-23T03:32:51Z</cp:lastPrinted>
  <dcterms:created xsi:type="dcterms:W3CDTF">2010-10-17T20:59:02Z</dcterms:created>
  <dcterms:modified xsi:type="dcterms:W3CDTF">2015-07-21T04:04:15Z</dcterms:modified>
  <cp:category/>
  <cp:version/>
  <cp:contentType/>
  <cp:contentStatus/>
</cp:coreProperties>
</file>